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7740" yWindow="435" windowWidth="10740" windowHeight="8115"/>
  </bookViews>
  <sheets>
    <sheet name="devis" sheetId="4" r:id="rId1"/>
    <sheet name="exemple" sheetId="2" r:id="rId2"/>
  </sheets>
  <definedNames>
    <definedName name="_xlnm.Print_Area" localSheetId="0">devis!$A$1:$D$42</definedName>
  </definedNames>
  <calcPr calcId="125725" concurrentCalc="0"/>
</workbook>
</file>

<file path=xl/calcChain.xml><?xml version="1.0" encoding="utf-8"?>
<calcChain xmlns="http://schemas.openxmlformats.org/spreadsheetml/2006/main">
  <c r="H25" i="4"/>
  <c r="H27"/>
  <c r="I27"/>
  <c r="J27"/>
  <c r="F29"/>
  <c r="G29"/>
  <c r="E29"/>
  <c r="D23"/>
  <c r="D22"/>
  <c r="D24"/>
  <c r="D25"/>
  <c r="B28"/>
  <c r="D21"/>
  <c r="E21" i="2"/>
  <c r="E22"/>
  <c r="E23"/>
  <c r="E26"/>
  <c r="E27"/>
  <c r="E29"/>
  <c r="E30"/>
  <c r="E28"/>
  <c r="E20"/>
  <c r="E24"/>
  <c r="D2"/>
  <c r="B29" i="4"/>
  <c r="B30"/>
  <c r="E25" i="2"/>
  <c r="E31"/>
</calcChain>
</file>

<file path=xl/sharedStrings.xml><?xml version="1.0" encoding="utf-8"?>
<sst xmlns="http://schemas.openxmlformats.org/spreadsheetml/2006/main" count="62" uniqueCount="57">
  <si>
    <t>DEVIS</t>
  </si>
  <si>
    <t>Délais de réalisation : 3 semaines</t>
  </si>
  <si>
    <t xml:space="preserve">offre valable 3 mois </t>
  </si>
  <si>
    <t>Désignation</t>
  </si>
  <si>
    <t>Unité</t>
  </si>
  <si>
    <t>Prix unitaire HT</t>
  </si>
  <si>
    <t>Total</t>
  </si>
  <si>
    <t>numéro de devis :</t>
  </si>
  <si>
    <t>Total HT</t>
  </si>
  <si>
    <t>T.V.A 19,6</t>
  </si>
  <si>
    <t>Total TTC</t>
  </si>
  <si>
    <t xml:space="preserve">Quantité </t>
  </si>
  <si>
    <t>kg</t>
  </si>
  <si>
    <t>m</t>
  </si>
  <si>
    <t>Imperasset sorore imperatoris quadriennio atque cum cum et Constantini pertaesus imperasset.</t>
  </si>
  <si>
    <t>Sorore in imperasset interitu imperasset sorore imperatoris quadriennio atque cum et Constantini pertaesus imperasset.</t>
  </si>
  <si>
    <t>sorore imperatoris quadriennio atque</t>
  </si>
  <si>
    <t>Hortatore discesseris illo triennio tot</t>
  </si>
  <si>
    <t>ec in cum dederis adsiduitati amicitiam</t>
  </si>
  <si>
    <t>eadem indiscretus</t>
  </si>
  <si>
    <t>imperatoris quadriennio atque</t>
  </si>
  <si>
    <t>jour</t>
  </si>
  <si>
    <t>heure</t>
  </si>
  <si>
    <t>m2</t>
  </si>
  <si>
    <t>T.V.A 5,5</t>
  </si>
  <si>
    <t>Cachet, date et signature du client</t>
  </si>
  <si>
    <t>"Lu et approuvé. Bon pour accord."</t>
  </si>
  <si>
    <t>Julie DERRADJI, Gérante</t>
  </si>
  <si>
    <t xml:space="preserve">précédés du nom &amp; prénom du signataire et de la mention </t>
  </si>
  <si>
    <t>(à retourner scanné par mail ou par courrier)</t>
  </si>
  <si>
    <t>PRESTATIONS</t>
  </si>
  <si>
    <t>PRIX UNITAIRE HT EN EUROS</t>
  </si>
  <si>
    <t>TOTAL HT</t>
  </si>
  <si>
    <t xml:space="preserve">MONTANT TOTAL HT </t>
  </si>
  <si>
    <t>TVA - 20%</t>
  </si>
  <si>
    <t>MONTANT TOTAL TTC</t>
  </si>
  <si>
    <t>Pour la SARL Unipersonnelle Cap Développement</t>
  </si>
  <si>
    <t>QUANTITE (en heures)</t>
  </si>
  <si>
    <r>
      <rPr>
        <b/>
        <sz val="12"/>
        <color indexed="8"/>
        <rFont val="ClementePDag"/>
      </rPr>
      <t>Conditions de paiement :</t>
    </r>
    <r>
      <rPr>
        <sz val="12"/>
        <color indexed="8"/>
        <rFont val="ClementePDag"/>
      </rPr>
      <t xml:space="preserve"> Règlement par chèque ou virement, 40% à la commande, 30% à la validation du maquettage et le solde à la mise en ligne du site.</t>
    </r>
  </si>
  <si>
    <t>Forfait</t>
  </si>
  <si>
    <t>HA</t>
  </si>
  <si>
    <t>JD</t>
  </si>
  <si>
    <t>JD dt 2h de réunion à 35€/h</t>
  </si>
  <si>
    <t>TOTAL</t>
  </si>
  <si>
    <r>
      <t>Référencement*</t>
    </r>
    <r>
      <rPr>
        <sz val="13"/>
        <rFont val="ClementePDag"/>
      </rPr>
      <t xml:space="preserve">
</t>
    </r>
    <r>
      <rPr>
        <sz val="13"/>
        <color rgb="FF92D050"/>
        <rFont val="Wingdings"/>
        <charset val="2"/>
      </rPr>
      <t>Ä</t>
    </r>
    <r>
      <rPr>
        <sz val="13"/>
        <rFont val="ClementePDag"/>
      </rPr>
      <t xml:space="preserve"> Redirection des urls                                                                  </t>
    </r>
    <r>
      <rPr>
        <sz val="13"/>
        <color indexed="56"/>
        <rFont val="Wingdings"/>
        <charset val="2"/>
      </rPr>
      <t/>
    </r>
  </si>
  <si>
    <r>
      <t xml:space="preserve">Maquettage du site
</t>
    </r>
    <r>
      <rPr>
        <sz val="13"/>
        <color rgb="FF92D050"/>
        <rFont val="Wingdings"/>
        <charset val="2"/>
      </rPr>
      <t>Ä</t>
    </r>
    <r>
      <rPr>
        <b/>
        <sz val="13"/>
        <rFont val="ClementePDag"/>
      </rPr>
      <t xml:space="preserve"> </t>
    </r>
    <r>
      <rPr>
        <sz val="13"/>
        <rFont val="ClementePDag"/>
      </rPr>
      <t xml:space="preserve">Proposition graphique pour 1 page :  page d'accueil Deux versions vous seront proposées
</t>
    </r>
    <r>
      <rPr>
        <sz val="13"/>
        <color rgb="FF92D050"/>
        <rFont val="Wingdings"/>
        <charset val="2"/>
      </rPr>
      <t>Ä</t>
    </r>
    <r>
      <rPr>
        <sz val="13"/>
        <rFont val="ClementePDag"/>
      </rPr>
      <t xml:space="preserve"> Réalisation des différents visuels graphiques à intégrer.</t>
    </r>
    <r>
      <rPr>
        <b/>
        <sz val="13"/>
        <rFont val="ClementePDag"/>
      </rPr>
      <t xml:space="preserve">
</t>
    </r>
    <r>
      <rPr>
        <sz val="13"/>
        <color rgb="FF92D050"/>
        <rFont val="Wingdings"/>
        <charset val="2"/>
      </rPr>
      <t>Ä</t>
    </r>
    <r>
      <rPr>
        <sz val="13"/>
        <rFont val="ClementePDag"/>
      </rPr>
      <t xml:space="preserve"> Modifications : un maximum de 2 A/R.
</t>
    </r>
    <r>
      <rPr>
        <sz val="13"/>
        <color rgb="FF92D050"/>
        <rFont val="Wingdings"/>
        <charset val="2"/>
      </rPr>
      <t>Ä</t>
    </r>
    <r>
      <rPr>
        <sz val="13"/>
        <rFont val="ClementePDag"/>
      </rPr>
      <t xml:space="preserve"> Présentation et validation de la maquette.</t>
    </r>
    <r>
      <rPr>
        <sz val="13"/>
        <rFont val="Wingdings"/>
        <charset val="2"/>
      </rPr>
      <t/>
    </r>
  </si>
  <si>
    <r>
      <t xml:space="preserve">Rédaction de contenus
</t>
    </r>
    <r>
      <rPr>
        <sz val="13"/>
        <color rgb="FF92D050"/>
        <rFont val="Wingdings"/>
        <charset val="2"/>
      </rPr>
      <t>Ä</t>
    </r>
    <r>
      <rPr>
        <b/>
        <sz val="13"/>
        <rFont val="ClementePDag"/>
      </rPr>
      <t xml:space="preserve"> </t>
    </r>
    <r>
      <rPr>
        <sz val="13"/>
        <rFont val="ClementePDag"/>
      </rPr>
      <t xml:space="preserve">Accompagnement sur l'ensemble des pages
</t>
    </r>
    <r>
      <rPr>
        <sz val="13"/>
        <color rgb="FF92D050"/>
        <rFont val="Wingdings"/>
        <charset val="2"/>
      </rPr>
      <t>Ä</t>
    </r>
    <r>
      <rPr>
        <sz val="13"/>
        <rFont val="ClementePDag"/>
      </rPr>
      <t xml:space="preserve"> Validation des contenus (cette partie aura lieu dans vos locaux, en même temps que la validation de la maquette).</t>
    </r>
  </si>
  <si>
    <r>
      <t xml:space="preserve">Découpage, développement et intégration                                                                       </t>
    </r>
    <r>
      <rPr>
        <sz val="13"/>
        <rFont val="ClementePDag"/>
      </rPr>
      <t xml:space="preserve">                                                                                                                                           </t>
    </r>
    <r>
      <rPr>
        <sz val="13"/>
        <color rgb="FF92D050"/>
        <rFont val="Wingdings"/>
        <charset val="2"/>
      </rPr>
      <t>Ä</t>
    </r>
    <r>
      <rPr>
        <sz val="13"/>
        <rFont val="ClementePDag"/>
      </rPr>
      <t xml:space="preserve"> Mise en place du CMS.
</t>
    </r>
    <r>
      <rPr>
        <sz val="13"/>
        <color rgb="FF92D050"/>
        <rFont val="Wingdings"/>
        <charset val="2"/>
      </rPr>
      <t>Ä</t>
    </r>
    <r>
      <rPr>
        <sz val="13"/>
        <rFont val="ClementePDag"/>
      </rPr>
      <t xml:space="preserve"> Découpage de la maquette du site, intégration de la maquette et des contenus textuels et visuels.
</t>
    </r>
    <r>
      <rPr>
        <sz val="13"/>
        <color rgb="FF92D050"/>
        <rFont val="Wingdings"/>
        <charset val="2"/>
      </rPr>
      <t>Ä</t>
    </r>
    <r>
      <rPr>
        <sz val="13"/>
        <rFont val="ClementePDag"/>
      </rPr>
      <t xml:space="preserve"> Développement des fonctionnalités                                                                  </t>
    </r>
    <r>
      <rPr>
        <i/>
        <sz val="12"/>
        <rFont val="ClementePDag"/>
      </rPr>
      <t>Fonctionnalités identifiées et prévues au devis :</t>
    </r>
    <r>
      <rPr>
        <sz val="12"/>
        <rFont val="ClementePDag"/>
      </rPr>
      <t xml:space="preserve"> formulaire de contact.</t>
    </r>
  </si>
  <si>
    <r>
      <t xml:space="preserve">Travail final
</t>
    </r>
    <r>
      <rPr>
        <sz val="13"/>
        <color rgb="FF92D050"/>
        <rFont val="Wingdings"/>
        <charset val="2"/>
      </rPr>
      <t>Ä</t>
    </r>
    <r>
      <rPr>
        <b/>
        <sz val="13"/>
        <rFont val="ClementePDag"/>
      </rPr>
      <t xml:space="preserve"> </t>
    </r>
    <r>
      <rPr>
        <sz val="13"/>
        <rFont val="ClementePDag"/>
      </rPr>
      <t xml:space="preserve">Présentation du site (dans vos locaux)
</t>
    </r>
    <r>
      <rPr>
        <sz val="13"/>
        <color rgb="FF92D050"/>
        <rFont val="Wingdings"/>
        <charset val="2"/>
      </rPr>
      <t>Ä</t>
    </r>
    <r>
      <rPr>
        <sz val="13"/>
        <rFont val="ClementePDag"/>
      </rPr>
      <t xml:space="preserve"> Mise en ligne du site</t>
    </r>
    <r>
      <rPr>
        <b/>
        <sz val="13"/>
        <rFont val="ClementePDag"/>
      </rPr>
      <t xml:space="preserve">                                                                     </t>
    </r>
    <r>
      <rPr>
        <sz val="13"/>
        <rFont val="ClementePDag"/>
      </rPr>
      <t xml:space="preserve">                                                                                                                                           </t>
    </r>
    <r>
      <rPr>
        <sz val="13"/>
        <color indexed="10"/>
        <rFont val="Wingdings"/>
        <charset val="2"/>
      </rPr>
      <t/>
    </r>
  </si>
  <si>
    <r>
      <rPr>
        <b/>
        <sz val="13"/>
        <rFont val="ClementePDag"/>
      </rPr>
      <t>Formation</t>
    </r>
    <r>
      <rPr>
        <sz val="13"/>
        <rFont val="ClementePDag"/>
      </rPr>
      <t xml:space="preserve">
</t>
    </r>
    <r>
      <rPr>
        <sz val="13"/>
        <color rgb="FF92D050"/>
        <rFont val="Wingdings"/>
        <charset val="2"/>
      </rPr>
      <t>Ä</t>
    </r>
    <r>
      <rPr>
        <sz val="13"/>
        <rFont val="ClementePDag"/>
      </rPr>
      <t xml:space="preserve"> Une 1/2 journée de formation à l'utilisation de WordPress (dans vos locaux)
</t>
    </r>
    <r>
      <rPr>
        <sz val="13"/>
        <color rgb="FF92D050"/>
        <rFont val="Wingdings"/>
        <charset val="2"/>
      </rPr>
      <t>Ä</t>
    </r>
    <r>
      <rPr>
        <sz val="13"/>
        <rFont val="ClementePDag"/>
      </rPr>
      <t xml:space="preserve"> Remise d'un support d'utilisation</t>
    </r>
  </si>
  <si>
    <r>
      <t xml:space="preserve">Création d'un site web responsive design, sous WordPress d'environ 4 à 5 pages                                                                                                       </t>
    </r>
    <r>
      <rPr>
        <sz val="13"/>
        <rFont val="ClementePDag"/>
      </rPr>
      <t>Mise en ligne avant la fin du 1er semestre 2016 - Date exate à déterminer</t>
    </r>
  </si>
  <si>
    <t>Devis n° 2016-01-01 du 21 Janvier 2016</t>
  </si>
  <si>
    <t>Pour SARL BRUNET</t>
  </si>
  <si>
    <t>En date du 21/01/2016</t>
  </si>
  <si>
    <t>Dont une demie journée de préparation du support</t>
  </si>
  <si>
    <t>JD 2h de réunion à 35€/h - HA 2h de réunion à 35€/h + 4h à 50€</t>
  </si>
  <si>
    <r>
      <rPr>
        <b/>
        <sz val="12"/>
        <color indexed="8"/>
        <rFont val="ClementePDag"/>
      </rPr>
      <t>Informations complémentaires :</t>
    </r>
    <r>
      <rPr>
        <sz val="12"/>
        <color indexed="8"/>
        <rFont val="ClementePDag"/>
      </rPr>
      <t xml:space="preserve"> 
Le présent devis se base sur notre réunion du 21 janvier 2016.
</t>
    </r>
    <r>
      <rPr>
        <sz val="12"/>
        <color rgb="FFFF0000"/>
        <rFont val="ClementePDag"/>
      </rPr>
      <t>Ce devis ne comprend pas la réservation du nom de domaine et l'hébergement du site</t>
    </r>
    <r>
      <rPr>
        <sz val="12"/>
        <color indexed="8"/>
        <rFont val="ClementePDag"/>
      </rPr>
      <t xml:space="preserve">
Dans le cadre de la création graphique, vous serez amené à créer un compte auprès d'une banque d'image, type Fotolia. Et ce afin d'acheter les droits d'utilisation des visuels qui seront sélectionnés. Le reste des visuels, type photos, seront fournis par </t>
    </r>
    <r>
      <rPr>
        <sz val="12"/>
        <color rgb="FFFF0000"/>
        <rFont val="ClementePDag"/>
      </rPr>
      <t>Veramac.</t>
    </r>
    <r>
      <rPr>
        <sz val="4"/>
        <color indexed="8"/>
        <rFont val="ClementePDag"/>
      </rPr>
      <t xml:space="preserve">
</t>
    </r>
    <r>
      <rPr>
        <sz val="12"/>
        <color indexed="8"/>
        <rFont val="ClementePDag"/>
      </rPr>
      <t xml:space="preserve">* Pour information, ce devis n’intègre pas la partie optimisation du nouveau site.
</t>
    </r>
  </si>
</sst>
</file>

<file path=xl/styles.xml><?xml version="1.0" encoding="utf-8"?>
<styleSheet xmlns="http://schemas.openxmlformats.org/spreadsheetml/2006/main">
  <numFmts count="3">
    <numFmt numFmtId="8" formatCode="#,##0.00\ &quot;€&quot;;[Red]\-#,##0.00\ &quot;€&quot;"/>
    <numFmt numFmtId="164" formatCode="[$-40C]d\ mmmm\ yyyy;@"/>
    <numFmt numFmtId="165" formatCode="#,##0.00\ &quot;€&quot;"/>
  </numFmts>
  <fonts count="32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8"/>
      <name val="Calibri"/>
      <family val="2"/>
    </font>
    <font>
      <b/>
      <sz val="16"/>
      <name val="ClementePDag"/>
    </font>
    <font>
      <b/>
      <sz val="13"/>
      <name val="ClementePDag"/>
    </font>
    <font>
      <sz val="13"/>
      <name val="ClementePDag"/>
    </font>
    <font>
      <sz val="12"/>
      <name val="ClementePDag"/>
    </font>
    <font>
      <sz val="13.5"/>
      <color indexed="8"/>
      <name val="ClementePDag"/>
    </font>
    <font>
      <b/>
      <sz val="12"/>
      <name val="ClementePDag"/>
    </font>
    <font>
      <sz val="10.5"/>
      <name val="ClementePDag"/>
    </font>
    <font>
      <i/>
      <sz val="10"/>
      <name val="ClementePDag"/>
    </font>
    <font>
      <sz val="13"/>
      <color indexed="10"/>
      <name val="Wingdings"/>
      <charset val="2"/>
    </font>
    <font>
      <sz val="12"/>
      <color indexed="8"/>
      <name val="ClementePDag"/>
    </font>
    <font>
      <b/>
      <sz val="12"/>
      <color indexed="8"/>
      <name val="ClementePDag"/>
    </font>
    <font>
      <i/>
      <sz val="12"/>
      <name val="ClementePDag"/>
    </font>
    <font>
      <sz val="13"/>
      <color indexed="56"/>
      <name val="Wingdings"/>
      <charset val="2"/>
    </font>
    <font>
      <sz val="10"/>
      <color theme="1"/>
      <name val="Calibri"/>
      <family val="2"/>
      <scheme val="minor"/>
    </font>
    <font>
      <sz val="13.5"/>
      <color theme="1"/>
      <name val="Calibri"/>
      <family val="2"/>
      <scheme val="minor"/>
    </font>
    <font>
      <sz val="13.5"/>
      <color theme="1"/>
      <name val="ClementePDag"/>
    </font>
    <font>
      <b/>
      <sz val="13"/>
      <color theme="0"/>
      <name val="ClementePDag"/>
    </font>
    <font>
      <b/>
      <sz val="13.5"/>
      <color theme="0"/>
      <name val="ClementePDag"/>
    </font>
    <font>
      <sz val="13.5"/>
      <name val="Calibri"/>
      <family val="2"/>
      <scheme val="minor"/>
    </font>
    <font>
      <sz val="11"/>
      <name val="Calibri"/>
      <family val="2"/>
      <scheme val="minor"/>
    </font>
    <font>
      <b/>
      <sz val="20"/>
      <color theme="3" tint="0.39997558519241921"/>
      <name val="Arial Black"/>
      <family val="2"/>
    </font>
    <font>
      <b/>
      <sz val="14"/>
      <name val="ClementePDag"/>
    </font>
    <font>
      <sz val="13"/>
      <name val="Wingdings"/>
      <charset val="2"/>
    </font>
    <font>
      <sz val="4"/>
      <color indexed="8"/>
      <name val="ClementePDag"/>
    </font>
    <font>
      <sz val="13"/>
      <color rgb="FF92D050"/>
      <name val="Wingdings"/>
      <charset val="2"/>
    </font>
    <font>
      <b/>
      <sz val="13.5"/>
      <color theme="1"/>
      <name val="Calibri"/>
      <family val="2"/>
      <scheme val="minor"/>
    </font>
    <font>
      <sz val="12"/>
      <color rgb="FFFF0000"/>
      <name val="ClementePDag"/>
    </font>
  </fonts>
  <fills count="9">
    <fill>
      <patternFill patternType="none"/>
    </fill>
    <fill>
      <patternFill patternType="gray125"/>
    </fill>
    <fill>
      <patternFill patternType="solid">
        <fgColor rgb="FFE9E9B3"/>
        <bgColor indexed="64"/>
      </patternFill>
    </fill>
    <fill>
      <patternFill patternType="solid">
        <fgColor rgb="FFF8F7E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theme="0"/>
      </right>
      <top/>
      <bottom/>
      <diagonal/>
    </border>
    <border>
      <left style="dashed">
        <color theme="0"/>
      </left>
      <right style="dashed">
        <color theme="0"/>
      </right>
      <top/>
      <bottom/>
      <diagonal/>
    </border>
    <border>
      <left style="dashed">
        <color theme="0"/>
      </left>
      <right/>
      <top/>
      <bottom/>
      <diagonal/>
    </border>
    <border>
      <left style="dashed">
        <color theme="0" tint="-0.24994659260841701"/>
      </left>
      <right style="dashed">
        <color theme="0" tint="-0.24994659260841701"/>
      </right>
      <top/>
      <bottom style="dashed">
        <color theme="0" tint="-0.24994659260841701"/>
      </bottom>
      <diagonal/>
    </border>
    <border>
      <left/>
      <right style="dashed">
        <color theme="0"/>
      </right>
      <top style="dashed">
        <color theme="0" tint="-0.499984740745262"/>
      </top>
      <bottom style="dashed">
        <color theme="0"/>
      </bottom>
      <diagonal/>
    </border>
    <border>
      <left/>
      <right/>
      <top style="dashed">
        <color theme="0"/>
      </top>
      <bottom style="dashed">
        <color theme="0"/>
      </bottom>
      <diagonal/>
    </border>
    <border>
      <left/>
      <right/>
      <top style="dashed">
        <color theme="0"/>
      </top>
      <bottom/>
      <diagonal/>
    </border>
    <border>
      <left style="dashed">
        <color theme="0"/>
      </left>
      <right style="dashed">
        <color theme="0"/>
      </right>
      <top style="dashed">
        <color theme="0" tint="-0.499984740745262"/>
      </top>
      <bottom style="dashed">
        <color theme="0"/>
      </bottom>
      <diagonal/>
    </border>
    <border>
      <left style="dashed">
        <color theme="0"/>
      </left>
      <right/>
      <top style="dashed">
        <color theme="0" tint="-0.499984740745262"/>
      </top>
      <bottom style="dashed">
        <color theme="0"/>
      </bottom>
      <diagonal/>
    </border>
    <border>
      <left style="dashed">
        <color theme="0" tint="-0.24994659260841701"/>
      </left>
      <right/>
      <top/>
      <bottom style="dashed">
        <color theme="0" tint="-0.24994659260841701"/>
      </bottom>
      <diagonal/>
    </border>
    <border>
      <left/>
      <right/>
      <top/>
      <bottom style="dashed">
        <color theme="0" tint="-0.24994659260841701"/>
      </bottom>
      <diagonal/>
    </border>
    <border>
      <left/>
      <right style="dashed">
        <color theme="0" tint="-0.24994659260841701"/>
      </right>
      <top/>
      <bottom style="dashed">
        <color theme="0" tint="-0.24994659260841701"/>
      </bottom>
      <diagonal/>
    </border>
    <border>
      <left style="dashed">
        <color theme="0"/>
      </left>
      <right style="dashed">
        <color theme="0"/>
      </right>
      <top style="dashed">
        <color theme="0"/>
      </top>
      <bottom style="dashed">
        <color theme="0"/>
      </bottom>
      <diagonal/>
    </border>
    <border>
      <left style="dashed">
        <color theme="0"/>
      </left>
      <right/>
      <top style="dashed">
        <color theme="0"/>
      </top>
      <bottom style="dashed">
        <color theme="0"/>
      </bottom>
      <diagonal/>
    </border>
    <border>
      <left style="dashed">
        <color theme="0"/>
      </left>
      <right style="dashed">
        <color theme="0"/>
      </right>
      <top style="dashed">
        <color theme="0"/>
      </top>
      <bottom/>
      <diagonal/>
    </border>
    <border>
      <left style="dashed">
        <color theme="0"/>
      </left>
      <right/>
      <top style="dashed">
        <color theme="0"/>
      </top>
      <bottom/>
      <diagonal/>
    </border>
    <border>
      <left style="dashed">
        <color theme="0" tint="-0.24994659260841701"/>
      </left>
      <right style="dashed">
        <color theme="0" tint="-0.24994659260841701"/>
      </right>
      <top style="dashed">
        <color theme="0" tint="-0.24994659260841701"/>
      </top>
      <bottom style="dashed">
        <color theme="0" tint="-0.24994659260841701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18" fillId="0" borderId="0" xfId="0" applyFont="1"/>
    <xf numFmtId="165" fontId="0" fillId="0" borderId="1" xfId="0" applyNumberFormat="1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2" fillId="3" borderId="1" xfId="0" applyFont="1" applyFill="1" applyBorder="1" applyAlignment="1">
      <alignment horizontal="center"/>
    </xf>
    <xf numFmtId="165" fontId="2" fillId="3" borderId="1" xfId="0" applyNumberFormat="1" applyFont="1" applyFill="1" applyBorder="1"/>
    <xf numFmtId="0" fontId="3" fillId="2" borderId="1" xfId="0" applyFont="1" applyFill="1" applyBorder="1"/>
    <xf numFmtId="165" fontId="3" fillId="2" borderId="1" xfId="0" applyNumberFormat="1" applyFont="1" applyFill="1" applyBorder="1"/>
    <xf numFmtId="164" fontId="19" fillId="0" borderId="0" xfId="0" applyNumberFormat="1" applyFont="1" applyAlignment="1"/>
    <xf numFmtId="0" fontId="19" fillId="0" borderId="0" xfId="0" applyFont="1"/>
    <xf numFmtId="0" fontId="19" fillId="4" borderId="0" xfId="0" applyFont="1" applyFill="1"/>
    <xf numFmtId="0" fontId="19" fillId="0" borderId="0" xfId="0" applyFont="1" applyBorder="1"/>
    <xf numFmtId="0" fontId="19" fillId="0" borderId="0" xfId="0" applyFont="1" applyFill="1"/>
    <xf numFmtId="0" fontId="8" fillId="0" borderId="0" xfId="0" applyFont="1"/>
    <xf numFmtId="0" fontId="10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20" fillId="0" borderId="0" xfId="0" applyFont="1"/>
    <xf numFmtId="0" fontId="20" fillId="0" borderId="0" xfId="0" applyFont="1" applyBorder="1"/>
    <xf numFmtId="0" fontId="21" fillId="5" borderId="2" xfId="0" applyFont="1" applyFill="1" applyBorder="1" applyAlignment="1">
      <alignment horizontal="center" vertical="center"/>
    </xf>
    <xf numFmtId="0" fontId="21" fillId="5" borderId="3" xfId="0" applyFont="1" applyFill="1" applyBorder="1" applyAlignment="1">
      <alignment horizontal="center" vertical="center" wrapText="1"/>
    </xf>
    <xf numFmtId="0" fontId="21" fillId="5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9" fillId="4" borderId="0" xfId="0" applyFont="1" applyFill="1" applyAlignment="1">
      <alignment horizontal="left" vertical="center" wrapText="1"/>
    </xf>
    <xf numFmtId="0" fontId="20" fillId="4" borderId="0" xfId="0" applyFont="1" applyFill="1" applyAlignment="1">
      <alignment horizontal="left" vertical="center" wrapText="1"/>
    </xf>
    <xf numFmtId="0" fontId="19" fillId="0" borderId="0" xfId="0" applyFont="1" applyAlignment="1">
      <alignment vertical="center"/>
    </xf>
    <xf numFmtId="165" fontId="6" fillId="0" borderId="5" xfId="0" applyNumberFormat="1" applyFont="1" applyFill="1" applyBorder="1" applyAlignment="1">
      <alignment horizontal="center" vertical="center" wrapText="1"/>
    </xf>
    <xf numFmtId="0" fontId="22" fillId="5" borderId="6" xfId="0" applyFont="1" applyFill="1" applyBorder="1" applyAlignment="1">
      <alignment vertical="center" wrapText="1"/>
    </xf>
    <xf numFmtId="0" fontId="22" fillId="5" borderId="7" xfId="0" applyFont="1" applyFill="1" applyBorder="1" applyAlignment="1">
      <alignment vertical="center" wrapText="1"/>
    </xf>
    <xf numFmtId="0" fontId="22" fillId="5" borderId="8" xfId="0" applyFont="1" applyFill="1" applyBorder="1" applyAlignment="1">
      <alignment vertical="center" wrapText="1"/>
    </xf>
    <xf numFmtId="0" fontId="6" fillId="0" borderId="5" xfId="0" applyFont="1" applyFill="1" applyBorder="1" applyAlignment="1">
      <alignment vertical="center" wrapText="1"/>
    </xf>
    <xf numFmtId="0" fontId="23" fillId="0" borderId="0" xfId="0" applyFont="1" applyFill="1"/>
    <xf numFmtId="0" fontId="24" fillId="0" borderId="0" xfId="0" applyFont="1" applyFill="1"/>
    <xf numFmtId="165" fontId="19" fillId="0" borderId="0" xfId="0" applyNumberFormat="1" applyFont="1" applyAlignment="1"/>
    <xf numFmtId="165" fontId="19" fillId="0" borderId="0" xfId="0" applyNumberFormat="1" applyFont="1"/>
    <xf numFmtId="0" fontId="7" fillId="4" borderId="18" xfId="0" applyFont="1" applyFill="1" applyBorder="1" applyAlignment="1">
      <alignment horizontal="left" vertical="center" wrapText="1"/>
    </xf>
    <xf numFmtId="0" fontId="30" fillId="0" borderId="0" xfId="0" applyFont="1" applyAlignment="1">
      <alignment horizontal="center" vertical="center"/>
    </xf>
    <xf numFmtId="0" fontId="30" fillId="0" borderId="0" xfId="0" applyFont="1" applyBorder="1" applyAlignment="1">
      <alignment horizontal="center" vertical="center"/>
    </xf>
    <xf numFmtId="0" fontId="7" fillId="4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 wrapText="1"/>
    </xf>
    <xf numFmtId="165" fontId="6" fillId="0" borderId="0" xfId="0" applyNumberFormat="1" applyFont="1" applyFill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9" fillId="0" borderId="0" xfId="0" applyFont="1" applyAlignment="1">
      <alignment horizontal="center"/>
    </xf>
    <xf numFmtId="0" fontId="26" fillId="0" borderId="0" xfId="0" applyFont="1" applyFill="1" applyAlignment="1">
      <alignment horizontal="center" vertical="center"/>
    </xf>
    <xf numFmtId="0" fontId="26" fillId="0" borderId="0" xfId="0" applyFont="1" applyFill="1" applyBorder="1" applyAlignment="1">
      <alignment horizontal="center" vertical="center"/>
    </xf>
    <xf numFmtId="0" fontId="8" fillId="0" borderId="0" xfId="0" applyFont="1" applyAlignment="1">
      <alignment horizontal="center" vertical="top"/>
    </xf>
    <xf numFmtId="0" fontId="8" fillId="0" borderId="0" xfId="0" applyFont="1" applyAlignment="1">
      <alignment horizontal="center" wrapText="1"/>
    </xf>
    <xf numFmtId="0" fontId="14" fillId="6" borderId="0" xfId="0" applyFont="1" applyFill="1" applyBorder="1" applyAlignment="1">
      <alignment horizontal="justify" vertical="center" wrapText="1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 vertical="top"/>
    </xf>
    <xf numFmtId="8" fontId="22" fillId="5" borderId="9" xfId="0" applyNumberFormat="1" applyFont="1" applyFill="1" applyBorder="1" applyAlignment="1">
      <alignment horizontal="right" vertical="center" wrapText="1"/>
    </xf>
    <xf numFmtId="8" fontId="22" fillId="5" borderId="10" xfId="0" applyNumberFormat="1" applyFont="1" applyFill="1" applyBorder="1" applyAlignment="1">
      <alignment horizontal="right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14" fillId="8" borderId="0" xfId="0" applyFont="1" applyFill="1" applyBorder="1" applyAlignment="1">
      <alignment horizontal="left" vertical="center" wrapText="1"/>
    </xf>
    <xf numFmtId="8" fontId="22" fillId="5" borderId="14" xfId="0" applyNumberFormat="1" applyFont="1" applyFill="1" applyBorder="1" applyAlignment="1">
      <alignment horizontal="right" vertical="center" wrapText="1"/>
    </xf>
    <xf numFmtId="8" fontId="22" fillId="5" borderId="15" xfId="0" applyNumberFormat="1" applyFont="1" applyFill="1" applyBorder="1" applyAlignment="1">
      <alignment horizontal="right" vertical="center" wrapText="1"/>
    </xf>
    <xf numFmtId="0" fontId="5" fillId="0" borderId="0" xfId="0" applyFont="1" applyFill="1" applyAlignment="1">
      <alignment horizontal="center" vertical="center"/>
    </xf>
    <xf numFmtId="8" fontId="22" fillId="5" borderId="16" xfId="0" applyNumberFormat="1" applyFont="1" applyFill="1" applyBorder="1" applyAlignment="1">
      <alignment horizontal="right" vertical="center" wrapText="1"/>
    </xf>
    <xf numFmtId="8" fontId="22" fillId="5" borderId="17" xfId="0" applyNumberFormat="1" applyFont="1" applyFill="1" applyBorder="1" applyAlignment="1">
      <alignment horizontal="right" vertical="center" wrapText="1"/>
    </xf>
    <xf numFmtId="0" fontId="20" fillId="0" borderId="0" xfId="0" applyFont="1" applyFill="1" applyAlignment="1">
      <alignment horizontal="center" vertical="center" wrapText="1"/>
    </xf>
    <xf numFmtId="0" fontId="19" fillId="0" borderId="0" xfId="0" applyFont="1" applyAlignment="1">
      <alignment horizontal="center"/>
    </xf>
    <xf numFmtId="164" fontId="0" fillId="0" borderId="0" xfId="0" applyNumberFormat="1"/>
    <xf numFmtId="0" fontId="1" fillId="0" borderId="0" xfId="0" applyFont="1" applyBorder="1" applyAlignment="1">
      <alignment wrapText="1"/>
    </xf>
    <xf numFmtId="0" fontId="25" fillId="7" borderId="0" xfId="0" applyFont="1" applyFill="1"/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192364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</xdr:row>
      <xdr:rowOff>9525</xdr:rowOff>
    </xdr:from>
    <xdr:to>
      <xdr:col>0</xdr:col>
      <xdr:colOff>1123950</xdr:colOff>
      <xdr:row>5</xdr:row>
      <xdr:rowOff>190500</xdr:rowOff>
    </xdr:to>
    <xdr:pic>
      <xdr:nvPicPr>
        <xdr:cNvPr id="5215" name="Image 4" descr="LogoCAPDEV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8100" y="238125"/>
          <a:ext cx="1085850" cy="10953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</xdr:colOff>
      <xdr:row>36</xdr:row>
      <xdr:rowOff>200025</xdr:rowOff>
    </xdr:from>
    <xdr:to>
      <xdr:col>0</xdr:col>
      <xdr:colOff>2257425</xdr:colOff>
      <xdr:row>41</xdr:row>
      <xdr:rowOff>142876</xdr:rowOff>
    </xdr:to>
    <xdr:pic>
      <xdr:nvPicPr>
        <xdr:cNvPr id="5216" name="Image 5" descr="Signature Cap Dév.jpg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 l="7076" b="11581"/>
        <a:stretch>
          <a:fillRect/>
        </a:stretch>
      </xdr:blipFill>
      <xdr:spPr bwMode="auto">
        <a:xfrm>
          <a:off x="9525" y="14458950"/>
          <a:ext cx="2247900" cy="1228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441614</xdr:colOff>
      <xdr:row>7</xdr:row>
      <xdr:rowOff>0</xdr:rowOff>
    </xdr:from>
    <xdr:to>
      <xdr:col>4</xdr:col>
      <xdr:colOff>138775</xdr:colOff>
      <xdr:row>13</xdr:row>
      <xdr:rowOff>28576</xdr:rowOff>
    </xdr:to>
    <xdr:sp macro="" textlink="">
      <xdr:nvSpPr>
        <xdr:cNvPr id="15" name="ZoneTexte 14"/>
        <xdr:cNvSpPr txBox="1"/>
      </xdr:nvSpPr>
      <xdr:spPr>
        <a:xfrm>
          <a:off x="4604039" y="1600200"/>
          <a:ext cx="3621461" cy="1419226"/>
        </a:xfrm>
        <a:prstGeom prst="rect">
          <a:avLst/>
        </a:prstGeom>
        <a:noFill/>
        <a:ln w="19050" cmpd="sng">
          <a:noFill/>
          <a:prstDash val="dash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marL="0" indent="0" algn="l"/>
          <a:r>
            <a:rPr lang="fr-FR" sz="1600" b="1" smtClean="0">
              <a:solidFill>
                <a:schemeClr val="dk1"/>
              </a:solidFill>
              <a:latin typeface="ClementePDag" pitchFamily="2" charset="0"/>
              <a:ea typeface="Verdana" pitchFamily="34" charset="0"/>
              <a:cs typeface="Verdana" pitchFamily="34" charset="0"/>
            </a:rPr>
            <a:t>SARL BRUNET</a:t>
          </a:r>
        </a:p>
        <a:p>
          <a:pPr marL="0" indent="0" algn="l"/>
          <a:r>
            <a:rPr lang="fr-FR" sz="1400" b="0" smtClean="0">
              <a:solidFill>
                <a:schemeClr val="dk1"/>
              </a:solidFill>
              <a:latin typeface="ClementePDag" pitchFamily="2" charset="0"/>
              <a:ea typeface="Verdana" pitchFamily="34" charset="0"/>
              <a:cs typeface="Verdana" pitchFamily="34" charset="0"/>
            </a:rPr>
            <a:t>A l’attention de </a:t>
          </a:r>
          <a:r>
            <a:rPr lang="fr-FR" sz="1400" b="0" baseline="0" smtClean="0">
              <a:solidFill>
                <a:schemeClr val="dk1"/>
              </a:solidFill>
              <a:latin typeface="ClementePDag" pitchFamily="2" charset="0"/>
              <a:ea typeface="Verdana" pitchFamily="34" charset="0"/>
              <a:cs typeface="Verdana" pitchFamily="34" charset="0"/>
            </a:rPr>
            <a:t>Yoan GASPAR</a:t>
          </a:r>
          <a:endParaRPr lang="fr-FR" sz="1400" b="0" smtClean="0">
            <a:solidFill>
              <a:schemeClr val="dk1"/>
            </a:solidFill>
            <a:latin typeface="ClementePDag" pitchFamily="2" charset="0"/>
            <a:ea typeface="Verdana" pitchFamily="34" charset="0"/>
            <a:cs typeface="Verdana" pitchFamily="34" charset="0"/>
          </a:endParaRPr>
        </a:p>
        <a:p>
          <a:pPr marL="0" indent="0" algn="l"/>
          <a:r>
            <a:rPr lang="fr-FR" sz="1400">
              <a:solidFill>
                <a:schemeClr val="dk1"/>
              </a:solidFill>
              <a:latin typeface="ClementePDag" pitchFamily="2" charset="0"/>
              <a:ea typeface="+mn-ea"/>
              <a:cs typeface="+mn-cs"/>
            </a:rPr>
            <a:t>Centre Commercial les Tarentelles</a:t>
          </a:r>
        </a:p>
        <a:p>
          <a:pPr marL="0" indent="0" algn="l"/>
          <a:r>
            <a:rPr lang="fr-FR" sz="1400">
              <a:solidFill>
                <a:schemeClr val="dk1"/>
              </a:solidFill>
              <a:latin typeface="ClementePDag" pitchFamily="2" charset="0"/>
              <a:ea typeface="+mn-ea"/>
              <a:cs typeface="+mn-cs"/>
            </a:rPr>
            <a:t>69680 CHASSIEU</a:t>
          </a:r>
          <a:r>
            <a:rPr lang="fr-FR" sz="1300" b="0" baseline="0" smtClean="0">
              <a:solidFill>
                <a:schemeClr val="dk1"/>
              </a:solidFill>
              <a:latin typeface="ClementePDag" pitchFamily="2" charset="0"/>
              <a:ea typeface="Verdana" pitchFamily="34" charset="0"/>
              <a:cs typeface="Verdana" pitchFamily="34" charset="0"/>
            </a:rPr>
            <a:t/>
          </a:r>
          <a:br>
            <a:rPr lang="fr-FR" sz="1300" b="0" baseline="0" smtClean="0">
              <a:solidFill>
                <a:schemeClr val="dk1"/>
              </a:solidFill>
              <a:latin typeface="ClementePDag" pitchFamily="2" charset="0"/>
              <a:ea typeface="Verdana" pitchFamily="34" charset="0"/>
              <a:cs typeface="Verdana" pitchFamily="34" charset="0"/>
            </a:rPr>
          </a:br>
          <a:r>
            <a:rPr lang="fr-FR" sz="1400">
              <a:solidFill>
                <a:schemeClr val="dk1"/>
              </a:solidFill>
              <a:latin typeface="ClementePDag" pitchFamily="2" charset="0"/>
              <a:ea typeface="+mn-ea"/>
              <a:cs typeface="+mn-cs"/>
            </a:rPr>
            <a:t>Tel : 06</a:t>
          </a:r>
          <a:r>
            <a:rPr lang="fr-FR" sz="1400" baseline="0">
              <a:solidFill>
                <a:schemeClr val="dk1"/>
              </a:solidFill>
              <a:latin typeface="ClementePDag" pitchFamily="2" charset="0"/>
              <a:ea typeface="+mn-ea"/>
              <a:cs typeface="+mn-cs"/>
            </a:rPr>
            <a:t> 46 43 72 44</a:t>
          </a:r>
        </a:p>
        <a:p>
          <a:pPr marL="0" indent="0" algn="l"/>
          <a:r>
            <a:rPr lang="fr-FR" sz="1400" b="0" baseline="0" smtClean="0">
              <a:solidFill>
                <a:schemeClr val="dk1"/>
              </a:solidFill>
              <a:latin typeface="ClementePDag" pitchFamily="2" charset="0"/>
              <a:ea typeface="Verdana" pitchFamily="34" charset="0"/>
              <a:cs typeface="Verdana" pitchFamily="34" charset="0"/>
            </a:rPr>
            <a:t>ylg.smpg@gmail.com</a:t>
          </a:r>
        </a:p>
      </xdr:txBody>
    </xdr:sp>
    <xdr:clientData/>
  </xdr:twoCellAnchor>
  <xdr:twoCellAnchor editAs="oneCell">
    <xdr:from>
      <xdr:col>5</xdr:col>
      <xdr:colOff>1666875</xdr:colOff>
      <xdr:row>9</xdr:row>
      <xdr:rowOff>38100</xdr:rowOff>
    </xdr:from>
    <xdr:to>
      <xdr:col>6</xdr:col>
      <xdr:colOff>0</xdr:colOff>
      <xdr:row>12</xdr:row>
      <xdr:rowOff>123825</xdr:rowOff>
    </xdr:to>
    <xdr:pic>
      <xdr:nvPicPr>
        <xdr:cNvPr id="16" name="Picture 1024" descr="Goji RH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1666875" y="1885950"/>
          <a:ext cx="1590675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3111211</xdr:colOff>
      <xdr:row>1</xdr:row>
      <xdr:rowOff>119495</xdr:rowOff>
    </xdr:from>
    <xdr:to>
      <xdr:col>2</xdr:col>
      <xdr:colOff>25111</xdr:colOff>
      <xdr:row>5</xdr:row>
      <xdr:rowOff>142875</xdr:rowOff>
    </xdr:to>
    <xdr:sp macro="" textlink="">
      <xdr:nvSpPr>
        <xdr:cNvPr id="17" name="Text Box 1061"/>
        <xdr:cNvSpPr txBox="1">
          <a:spLocks noChangeArrowheads="1"/>
        </xdr:cNvSpPr>
      </xdr:nvSpPr>
      <xdr:spPr bwMode="auto">
        <a:xfrm>
          <a:off x="3111211" y="348095"/>
          <a:ext cx="2162175" cy="93778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fr-FR" sz="1600" b="0" i="0" u="none" strike="noStrike" baseline="0">
              <a:solidFill>
                <a:srgbClr val="7F7F7F"/>
              </a:solidFill>
              <a:latin typeface="ClementePDag"/>
            </a:rPr>
            <a:t>Agence de</a:t>
          </a:r>
        </a:p>
        <a:p>
          <a:pPr algn="l" rtl="0">
            <a:defRPr sz="1000"/>
          </a:pPr>
          <a:r>
            <a:rPr lang="fr-FR" sz="1600" b="0" i="0" u="none" strike="noStrike" baseline="0">
              <a:solidFill>
                <a:srgbClr val="7F7F7F"/>
              </a:solidFill>
              <a:latin typeface="ClementePDag"/>
            </a:rPr>
            <a:t>Communication RH</a:t>
          </a:r>
        </a:p>
        <a:p>
          <a:pPr marL="0" marR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fr-FR" sz="1600" b="0" i="0" u="none" strike="noStrike" baseline="0">
              <a:solidFill>
                <a:srgbClr val="7F7F7F"/>
              </a:solidFill>
              <a:latin typeface="ClementePDag"/>
              <a:ea typeface="+mn-ea"/>
              <a:cs typeface="+mn-cs"/>
            </a:rPr>
            <a:t>www.cap-dev.fr</a:t>
          </a:r>
        </a:p>
        <a:p>
          <a:pPr algn="l" rtl="0">
            <a:defRPr sz="1000"/>
          </a:pPr>
          <a:r>
            <a:rPr lang="fr-FR" sz="1600" b="0" i="0" u="none" strike="noStrike" baseline="0">
              <a:solidFill>
                <a:srgbClr val="7F7F7F"/>
              </a:solidFill>
              <a:latin typeface="ClementePDag"/>
            </a:rPr>
            <a:t/>
          </a:r>
          <a:br>
            <a:rPr lang="fr-FR" sz="1600" b="0" i="0" u="none" strike="noStrike" baseline="0">
              <a:solidFill>
                <a:srgbClr val="7F7F7F"/>
              </a:solidFill>
              <a:latin typeface="ClementePDag"/>
            </a:rPr>
          </a:br>
          <a:endParaRPr lang="fr-FR" sz="1600" b="0" i="0" u="none" strike="noStrike" baseline="0">
            <a:solidFill>
              <a:srgbClr val="7F7F7F"/>
            </a:solidFill>
            <a:latin typeface="ClementePDag"/>
          </a:endParaRPr>
        </a:p>
      </xdr:txBody>
    </xdr:sp>
    <xdr:clientData/>
  </xdr:twoCellAnchor>
  <xdr:twoCellAnchor>
    <xdr:from>
      <xdr:col>1</xdr:col>
      <xdr:colOff>387061</xdr:colOff>
      <xdr:row>7</xdr:row>
      <xdr:rowOff>76200</xdr:rowOff>
    </xdr:from>
    <xdr:to>
      <xdr:col>1</xdr:col>
      <xdr:colOff>390525</xdr:colOff>
      <xdr:row>13</xdr:row>
      <xdr:rowOff>28575</xdr:rowOff>
    </xdr:to>
    <xdr:cxnSp macro="">
      <xdr:nvCxnSpPr>
        <xdr:cNvPr id="20" name="AutoShape 1063"/>
        <xdr:cNvCxnSpPr>
          <a:cxnSpLocks noChangeShapeType="1"/>
        </xdr:cNvCxnSpPr>
      </xdr:nvCxnSpPr>
      <xdr:spPr bwMode="auto">
        <a:xfrm>
          <a:off x="4549486" y="1676400"/>
          <a:ext cx="3464" cy="1343025"/>
        </a:xfrm>
        <a:prstGeom prst="straightConnector1">
          <a:avLst/>
        </a:prstGeom>
        <a:noFill/>
        <a:ln w="19050">
          <a:solidFill>
            <a:srgbClr val="92D050"/>
          </a:solidFill>
          <a:round/>
          <a:headEnd/>
          <a:tailEnd/>
        </a:ln>
      </xdr:spPr>
    </xdr:cxnSp>
    <xdr:clientData/>
  </xdr:twoCellAnchor>
  <xdr:twoCellAnchor>
    <xdr:from>
      <xdr:col>5</xdr:col>
      <xdr:colOff>759400</xdr:colOff>
      <xdr:row>2</xdr:row>
      <xdr:rowOff>84857</xdr:rowOff>
    </xdr:from>
    <xdr:to>
      <xdr:col>5</xdr:col>
      <xdr:colOff>759400</xdr:colOff>
      <xdr:row>6</xdr:row>
      <xdr:rowOff>103909</xdr:rowOff>
    </xdr:to>
    <xdr:sp macro="" textlink="">
      <xdr:nvSpPr>
        <xdr:cNvPr id="21" name="Text Box 1077"/>
        <xdr:cNvSpPr txBox="1">
          <a:spLocks noChangeArrowheads="1"/>
        </xdr:cNvSpPr>
      </xdr:nvSpPr>
      <xdr:spPr bwMode="auto">
        <a:xfrm>
          <a:off x="9262627" y="535130"/>
          <a:ext cx="0" cy="9195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fr-FR" sz="1300" b="1" i="0" u="none" strike="noStrike" baseline="0">
              <a:solidFill>
                <a:srgbClr val="000000"/>
              </a:solidFill>
              <a:latin typeface="ClementePDae"/>
            </a:rPr>
            <a:t>Cap Développement</a:t>
          </a:r>
        </a:p>
        <a:p>
          <a:pPr algn="l" rtl="0">
            <a:defRPr sz="1000"/>
          </a:pPr>
          <a:r>
            <a:rPr lang="fr-FR" sz="1300" b="0" i="0" u="none" strike="noStrike" baseline="0">
              <a:solidFill>
                <a:srgbClr val="000000"/>
              </a:solidFill>
              <a:latin typeface="ClementePDae"/>
            </a:rPr>
            <a:t>06.49.08.03.39</a:t>
          </a:r>
        </a:p>
        <a:p>
          <a:pPr algn="l" rtl="0">
            <a:defRPr sz="1000"/>
          </a:pPr>
          <a:r>
            <a:rPr lang="fr-FR" sz="1300" b="0" i="0" u="none" strike="noStrike" baseline="0">
              <a:solidFill>
                <a:srgbClr val="000000"/>
              </a:solidFill>
              <a:latin typeface="ClementePDae"/>
            </a:rPr>
            <a:t>contact@cap-dev.fr</a:t>
          </a:r>
        </a:p>
        <a:p>
          <a:pPr algn="l" rtl="0">
            <a:defRPr sz="1000"/>
          </a:pPr>
          <a:r>
            <a:rPr lang="fr-FR" sz="1300" b="0" i="0" u="none" strike="noStrike" baseline="0">
              <a:solidFill>
                <a:srgbClr val="000000"/>
              </a:solidFill>
              <a:latin typeface="ClementePDae"/>
            </a:rPr>
            <a:t>www.cap-dev.fr</a:t>
          </a:r>
          <a:endParaRPr lang="fr-FR" sz="1300" b="1" i="0" u="none" strike="noStrike" baseline="0">
            <a:solidFill>
              <a:srgbClr val="000000"/>
            </a:solidFill>
            <a:latin typeface="ClementePDae"/>
          </a:endParaRPr>
        </a:p>
        <a:p>
          <a:pPr algn="l" rtl="0">
            <a:defRPr sz="1000"/>
          </a:pPr>
          <a:endParaRPr lang="fr-FR" sz="1100" b="1" i="0" u="none" strike="noStrike" baseline="0">
            <a:solidFill>
              <a:srgbClr val="000000"/>
            </a:solidFill>
            <a:latin typeface="ClementePDae"/>
          </a:endParaRPr>
        </a:p>
      </xdr:txBody>
    </xdr:sp>
    <xdr:clientData/>
  </xdr:twoCellAnchor>
  <xdr:twoCellAnchor>
    <xdr:from>
      <xdr:col>0</xdr:col>
      <xdr:colOff>1281545</xdr:colOff>
      <xdr:row>1</xdr:row>
      <xdr:rowOff>171450</xdr:rowOff>
    </xdr:from>
    <xdr:to>
      <xdr:col>0</xdr:col>
      <xdr:colOff>1281545</xdr:colOff>
      <xdr:row>4</xdr:row>
      <xdr:rowOff>213013</xdr:rowOff>
    </xdr:to>
    <xdr:cxnSp macro="">
      <xdr:nvCxnSpPr>
        <xdr:cNvPr id="22" name="AutoShape 1062"/>
        <xdr:cNvCxnSpPr>
          <a:cxnSpLocks noChangeShapeType="1"/>
        </xdr:cNvCxnSpPr>
      </xdr:nvCxnSpPr>
      <xdr:spPr bwMode="auto">
        <a:xfrm>
          <a:off x="1281545" y="400050"/>
          <a:ext cx="0" cy="727363"/>
        </a:xfrm>
        <a:prstGeom prst="straightConnector1">
          <a:avLst/>
        </a:prstGeom>
        <a:noFill/>
        <a:ln w="19050">
          <a:solidFill>
            <a:srgbClr val="1075C6"/>
          </a:solidFill>
          <a:round/>
          <a:headEnd/>
          <a:tailEnd/>
        </a:ln>
      </xdr:spPr>
    </xdr:cxnSp>
    <xdr:clientData/>
  </xdr:twoCellAnchor>
  <xdr:twoCellAnchor>
    <xdr:from>
      <xdr:col>0</xdr:col>
      <xdr:colOff>3119870</xdr:colOff>
      <xdr:row>1</xdr:row>
      <xdr:rowOff>171450</xdr:rowOff>
    </xdr:from>
    <xdr:to>
      <xdr:col>0</xdr:col>
      <xdr:colOff>3119870</xdr:colOff>
      <xdr:row>4</xdr:row>
      <xdr:rowOff>222538</xdr:rowOff>
    </xdr:to>
    <xdr:cxnSp macro="">
      <xdr:nvCxnSpPr>
        <xdr:cNvPr id="23" name="AutoShape 1063"/>
        <xdr:cNvCxnSpPr>
          <a:cxnSpLocks noChangeShapeType="1"/>
        </xdr:cNvCxnSpPr>
      </xdr:nvCxnSpPr>
      <xdr:spPr bwMode="auto">
        <a:xfrm>
          <a:off x="3119870" y="400050"/>
          <a:ext cx="0" cy="736888"/>
        </a:xfrm>
        <a:prstGeom prst="straightConnector1">
          <a:avLst/>
        </a:prstGeom>
        <a:noFill/>
        <a:ln w="19050">
          <a:solidFill>
            <a:srgbClr val="F79210"/>
          </a:solidFill>
          <a:round/>
          <a:headEnd/>
          <a:tailEnd/>
        </a:ln>
      </xdr:spPr>
    </xdr:cxnSp>
    <xdr:clientData/>
  </xdr:twoCellAnchor>
  <xdr:twoCellAnchor>
    <xdr:from>
      <xdr:col>0</xdr:col>
      <xdr:colOff>1281546</xdr:colOff>
      <xdr:row>1</xdr:row>
      <xdr:rowOff>159327</xdr:rowOff>
    </xdr:from>
    <xdr:to>
      <xdr:col>0</xdr:col>
      <xdr:colOff>3076575</xdr:colOff>
      <xdr:row>5</xdr:row>
      <xdr:rowOff>66675</xdr:rowOff>
    </xdr:to>
    <xdr:sp macro="" textlink="">
      <xdr:nvSpPr>
        <xdr:cNvPr id="24" name="Text Box 1077"/>
        <xdr:cNvSpPr txBox="1">
          <a:spLocks noChangeArrowheads="1"/>
        </xdr:cNvSpPr>
      </xdr:nvSpPr>
      <xdr:spPr bwMode="auto">
        <a:xfrm>
          <a:off x="1281546" y="387927"/>
          <a:ext cx="1795029" cy="821748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fr-FR" sz="1400" b="1" i="0" u="none" strike="noStrike" baseline="0">
              <a:solidFill>
                <a:srgbClr val="000000"/>
              </a:solidFill>
              <a:latin typeface="ClementePDae"/>
            </a:rPr>
            <a:t>Cap Développement</a:t>
          </a:r>
        </a:p>
        <a:p>
          <a:pPr algn="l" rtl="0">
            <a:defRPr sz="1000"/>
          </a:pPr>
          <a:r>
            <a:rPr lang="fr-FR" sz="1400" b="0" i="0" u="none" strike="noStrike" baseline="0">
              <a:solidFill>
                <a:srgbClr val="000000"/>
              </a:solidFill>
              <a:latin typeface="ClementePDae"/>
            </a:rPr>
            <a:t>06.49.08.03.39</a:t>
          </a:r>
        </a:p>
        <a:p>
          <a:pPr algn="l" rtl="0">
            <a:defRPr sz="1000"/>
          </a:pPr>
          <a:r>
            <a:rPr lang="fr-FR" sz="1400" b="0" i="0" u="none" strike="noStrike" baseline="0">
              <a:solidFill>
                <a:srgbClr val="000000"/>
              </a:solidFill>
              <a:latin typeface="ClementePDae"/>
            </a:rPr>
            <a:t>contact@cap-dev.fr</a:t>
          </a:r>
        </a:p>
        <a:p>
          <a:pPr algn="l" rtl="0">
            <a:defRPr sz="1000"/>
          </a:pPr>
          <a:endParaRPr lang="fr-FR" sz="1100" b="1" i="0" u="none" strike="noStrike" baseline="0">
            <a:solidFill>
              <a:srgbClr val="000000"/>
            </a:solidFill>
            <a:latin typeface="ClementePDae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82551</xdr:colOff>
      <xdr:row>0</xdr:row>
      <xdr:rowOff>184150</xdr:rowOff>
    </xdr:from>
    <xdr:to>
      <xdr:col>1</xdr:col>
      <xdr:colOff>381153</xdr:colOff>
      <xdr:row>6</xdr:row>
      <xdr:rowOff>101711</xdr:rowOff>
    </xdr:to>
    <xdr:sp macro="" textlink="">
      <xdr:nvSpPr>
        <xdr:cNvPr id="2" name="ZoneTexte 1"/>
        <xdr:cNvSpPr txBox="1"/>
      </xdr:nvSpPr>
      <xdr:spPr>
        <a:xfrm>
          <a:off x="95251" y="171450"/>
          <a:ext cx="2457450" cy="108585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200" b="1"/>
            <a:t>Le nom de votre société</a:t>
          </a:r>
          <a:r>
            <a:rPr lang="fr-FR" sz="1100"/>
            <a:t/>
          </a:r>
          <a:br>
            <a:rPr lang="fr-FR" sz="1100"/>
          </a:br>
          <a:r>
            <a:rPr lang="fr-FR" sz="1100"/>
            <a:t>adresse</a:t>
          </a:r>
          <a:br>
            <a:rPr lang="fr-FR" sz="1100"/>
          </a:br>
          <a:r>
            <a:rPr lang="fr-FR" sz="1100"/>
            <a:t>code postal ville</a:t>
          </a:r>
        </a:p>
        <a:p>
          <a:endParaRPr lang="fr-FR" sz="1100"/>
        </a:p>
        <a:p>
          <a:r>
            <a:rPr lang="fr-FR" sz="1000"/>
            <a:t>tél :  01 02 03 04 05</a:t>
          </a:r>
        </a:p>
      </xdr:txBody>
    </xdr:sp>
    <xdr:clientData/>
  </xdr:twoCellAnchor>
  <xdr:twoCellAnchor>
    <xdr:from>
      <xdr:col>1</xdr:col>
      <xdr:colOff>469900</xdr:colOff>
      <xdr:row>7</xdr:row>
      <xdr:rowOff>184150</xdr:rowOff>
    </xdr:from>
    <xdr:to>
      <xdr:col>4</xdr:col>
      <xdr:colOff>1114697</xdr:colOff>
      <xdr:row>13</xdr:row>
      <xdr:rowOff>6500</xdr:rowOff>
    </xdr:to>
    <xdr:sp macro="" textlink="">
      <xdr:nvSpPr>
        <xdr:cNvPr id="3" name="ZoneTexte 2"/>
        <xdr:cNvSpPr txBox="1"/>
      </xdr:nvSpPr>
      <xdr:spPr>
        <a:xfrm>
          <a:off x="2647950" y="1514475"/>
          <a:ext cx="2933699" cy="9810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100"/>
            <a:t>Nom du destinataire du devis</a:t>
          </a:r>
          <a:br>
            <a:rPr lang="fr-FR" sz="1100"/>
          </a:br>
          <a:r>
            <a:rPr lang="fr-FR" sz="1100"/>
            <a:t>adresse</a:t>
          </a:r>
          <a:br>
            <a:rPr lang="fr-FR" sz="1100"/>
          </a:br>
          <a:r>
            <a:rPr lang="fr-FR" sz="1100"/>
            <a:t>code postal ville</a:t>
          </a:r>
          <a:br>
            <a:rPr lang="fr-FR" sz="1100"/>
          </a:br>
          <a:r>
            <a:rPr lang="fr-FR" sz="1100"/>
            <a:t/>
          </a:r>
          <a:br>
            <a:rPr lang="fr-FR" sz="1100"/>
          </a:br>
          <a:r>
            <a:rPr lang="fr-FR" sz="1100"/>
            <a:t>tél : 01 02 03 04 05</a:t>
          </a:r>
        </a:p>
      </xdr:txBody>
    </xdr:sp>
    <xdr:clientData/>
  </xdr:twoCellAnchor>
  <xdr:twoCellAnchor>
    <xdr:from>
      <xdr:col>5</xdr:col>
      <xdr:colOff>120650</xdr:colOff>
      <xdr:row>1</xdr:row>
      <xdr:rowOff>9525</xdr:rowOff>
    </xdr:from>
    <xdr:to>
      <xdr:col>6</xdr:col>
      <xdr:colOff>577764</xdr:colOff>
      <xdr:row>2</xdr:row>
      <xdr:rowOff>41676</xdr:rowOff>
    </xdr:to>
    <xdr:sp macro="" textlink="">
      <xdr:nvSpPr>
        <xdr:cNvPr id="5" name="ZoneTexte 4"/>
        <xdr:cNvSpPr txBox="1"/>
      </xdr:nvSpPr>
      <xdr:spPr>
        <a:xfrm>
          <a:off x="5715000" y="200025"/>
          <a:ext cx="1857375" cy="238125"/>
        </a:xfrm>
        <a:prstGeom prst="rect">
          <a:avLst/>
        </a:prstGeom>
        <a:solidFill>
          <a:srgbClr val="FFFF99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100"/>
            <a:t>&lt;= date automatique</a:t>
          </a:r>
        </a:p>
      </xdr:txBody>
    </xdr:sp>
    <xdr:clientData/>
  </xdr:twoCellAnchor>
  <xdr:twoCellAnchor>
    <xdr:from>
      <xdr:col>5</xdr:col>
      <xdr:colOff>73025</xdr:colOff>
      <xdr:row>29</xdr:row>
      <xdr:rowOff>184150</xdr:rowOff>
    </xdr:from>
    <xdr:to>
      <xdr:col>7</xdr:col>
      <xdr:colOff>260365</xdr:colOff>
      <xdr:row>31</xdr:row>
      <xdr:rowOff>38131</xdr:rowOff>
    </xdr:to>
    <xdr:sp macro="" textlink="">
      <xdr:nvSpPr>
        <xdr:cNvPr id="6" name="ZoneTexte 5"/>
        <xdr:cNvSpPr txBox="1"/>
      </xdr:nvSpPr>
      <xdr:spPr>
        <a:xfrm>
          <a:off x="5657850" y="8420100"/>
          <a:ext cx="2371725" cy="238125"/>
        </a:xfrm>
        <a:prstGeom prst="rect">
          <a:avLst/>
        </a:prstGeom>
        <a:solidFill>
          <a:srgbClr val="FFFF99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fr-FR" sz="1100"/>
            <a:t>&lt;= calcul</a:t>
          </a:r>
          <a:r>
            <a:rPr lang="fr-FR" sz="1100" baseline="0"/>
            <a:t> de la TVA  19,6 et  5,5</a:t>
          </a:r>
          <a:endParaRPr lang="fr-F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1"/>
  <sheetViews>
    <sheetView showGridLines="0" tabSelected="1" zoomScaleNormal="100" zoomScaleSheetLayoutView="100" workbookViewId="0">
      <selection activeCell="D24" sqref="D24"/>
    </sheetView>
  </sheetViews>
  <sheetFormatPr baseColWidth="10" defaultRowHeight="18"/>
  <cols>
    <col min="1" max="1" width="60.42578125" style="15" customWidth="1"/>
    <col min="2" max="3" width="15.5703125" style="15" customWidth="1"/>
    <col min="4" max="4" width="25.140625" style="15" customWidth="1"/>
    <col min="5" max="16384" width="11.42578125" style="15"/>
  </cols>
  <sheetData>
    <row r="1" spans="1:9">
      <c r="D1" s="14"/>
    </row>
    <row r="2" spans="1:9">
      <c r="I2" s="38"/>
    </row>
    <row r="3" spans="1:9">
      <c r="I3" s="39"/>
    </row>
    <row r="4" spans="1:9">
      <c r="I4" s="39"/>
    </row>
    <row r="5" spans="1:9">
      <c r="I5" s="39"/>
    </row>
    <row r="6" spans="1:9">
      <c r="I6" s="39"/>
    </row>
    <row r="7" spans="1:9">
      <c r="I7" s="39"/>
    </row>
    <row r="8" spans="1:9" ht="19.5" customHeight="1">
      <c r="I8" s="39"/>
    </row>
    <row r="9" spans="1:9">
      <c r="I9" s="39"/>
    </row>
    <row r="10" spans="1:9">
      <c r="A10"/>
      <c r="D10" s="36"/>
      <c r="I10" s="39"/>
    </row>
    <row r="11" spans="1:9">
      <c r="D11" s="36"/>
      <c r="F11"/>
      <c r="I11" s="39"/>
    </row>
    <row r="12" spans="1:9">
      <c r="D12" s="37"/>
      <c r="I12" s="39"/>
    </row>
    <row r="13" spans="1:9">
      <c r="A13"/>
      <c r="D13" s="36"/>
      <c r="I13" s="39"/>
    </row>
    <row r="14" spans="1:9">
      <c r="I14" s="39"/>
    </row>
    <row r="15" spans="1:9" ht="15" customHeight="1">
      <c r="A15" s="63" t="s">
        <v>51</v>
      </c>
      <c r="B15" s="63"/>
      <c r="C15" s="63"/>
      <c r="D15" s="63"/>
      <c r="I15" s="39"/>
    </row>
    <row r="16" spans="1:9" ht="15" customHeight="1">
      <c r="A16" s="63"/>
      <c r="B16" s="63"/>
      <c r="C16" s="63"/>
      <c r="D16" s="63"/>
      <c r="F16" s="48"/>
      <c r="G16" s="48"/>
      <c r="H16" s="48"/>
      <c r="I16" s="48"/>
    </row>
    <row r="17" spans="1:10" ht="15" customHeight="1">
      <c r="A17" s="63"/>
      <c r="B17" s="63"/>
      <c r="C17" s="63"/>
      <c r="D17" s="63"/>
      <c r="F17" s="49"/>
      <c r="G17" s="49"/>
      <c r="H17" s="49"/>
      <c r="I17" s="49"/>
    </row>
    <row r="18" spans="1:10" ht="15" customHeight="1">
      <c r="A18" s="63"/>
      <c r="B18" s="63"/>
      <c r="C18" s="63"/>
      <c r="D18" s="63"/>
    </row>
    <row r="19" spans="1:10" ht="55.5" customHeight="1">
      <c r="A19" s="24" t="s">
        <v>30</v>
      </c>
      <c r="B19" s="25" t="s">
        <v>37</v>
      </c>
      <c r="C19" s="25" t="s">
        <v>31</v>
      </c>
      <c r="D19" s="26" t="s">
        <v>32</v>
      </c>
      <c r="E19" s="30"/>
      <c r="F19" s="67"/>
      <c r="G19" s="67"/>
      <c r="H19" s="67"/>
      <c r="I19" s="67"/>
    </row>
    <row r="20" spans="1:10" ht="45" customHeight="1">
      <c r="A20" s="57" t="s">
        <v>50</v>
      </c>
      <c r="B20" s="58"/>
      <c r="C20" s="58"/>
      <c r="D20" s="59"/>
      <c r="E20" s="30"/>
      <c r="H20" s="47" t="s">
        <v>40</v>
      </c>
      <c r="I20" s="47" t="s">
        <v>41</v>
      </c>
    </row>
    <row r="21" spans="1:10" ht="40.5" customHeight="1">
      <c r="A21" s="35" t="s">
        <v>44</v>
      </c>
      <c r="B21" s="27">
        <v>2</v>
      </c>
      <c r="C21" s="31">
        <v>50</v>
      </c>
      <c r="D21" s="31">
        <f>B21*C21</f>
        <v>100</v>
      </c>
      <c r="E21" s="30"/>
      <c r="H21" s="47">
        <v>100</v>
      </c>
      <c r="I21" s="47"/>
    </row>
    <row r="22" spans="1:10" ht="126" customHeight="1">
      <c r="A22" s="35" t="s">
        <v>45</v>
      </c>
      <c r="B22" s="27">
        <v>11</v>
      </c>
      <c r="C22" s="31">
        <v>50</v>
      </c>
      <c r="D22" s="31">
        <f t="shared" ref="D22:D25" si="0">B22*C22</f>
        <v>550</v>
      </c>
      <c r="E22" s="30"/>
      <c r="H22" s="47"/>
      <c r="I22" s="47">
        <v>550</v>
      </c>
    </row>
    <row r="23" spans="1:10" ht="95.25" customHeight="1">
      <c r="A23" s="35" t="s">
        <v>46</v>
      </c>
      <c r="B23" s="27">
        <v>7</v>
      </c>
      <c r="C23" s="31">
        <v>50</v>
      </c>
      <c r="D23" s="31">
        <f t="shared" si="0"/>
        <v>350</v>
      </c>
      <c r="E23" s="30" t="s">
        <v>42</v>
      </c>
      <c r="H23" s="47"/>
      <c r="I23" s="47">
        <v>350</v>
      </c>
    </row>
    <row r="24" spans="1:10" ht="123" customHeight="1">
      <c r="A24" s="35" t="s">
        <v>47</v>
      </c>
      <c r="B24" s="27">
        <v>20</v>
      </c>
      <c r="C24" s="31">
        <v>60</v>
      </c>
      <c r="D24" s="31">
        <f t="shared" si="0"/>
        <v>1200</v>
      </c>
      <c r="F24" s="30"/>
      <c r="H24" s="47">
        <v>1200</v>
      </c>
      <c r="I24" s="47"/>
    </row>
    <row r="25" spans="1:10" s="30" customFormat="1" ht="59.25" customHeight="1">
      <c r="A25" s="35" t="s">
        <v>48</v>
      </c>
      <c r="B25" s="27">
        <v>4</v>
      </c>
      <c r="C25" s="31">
        <v>60</v>
      </c>
      <c r="D25" s="31">
        <f t="shared" si="0"/>
        <v>240</v>
      </c>
      <c r="E25" s="30" t="s">
        <v>55</v>
      </c>
      <c r="H25" s="46">
        <f>240-70</f>
        <v>170</v>
      </c>
      <c r="I25" s="46">
        <v>70</v>
      </c>
    </row>
    <row r="26" spans="1:10" ht="73.5" customHeight="1">
      <c r="A26" s="40" t="s">
        <v>49</v>
      </c>
      <c r="B26" s="27" t="s">
        <v>39</v>
      </c>
      <c r="C26" s="31"/>
      <c r="D26" s="31">
        <v>550</v>
      </c>
      <c r="E26" s="30" t="s">
        <v>54</v>
      </c>
      <c r="H26" s="47">
        <v>550</v>
      </c>
      <c r="I26" s="47"/>
    </row>
    <row r="27" spans="1:10" ht="73.5" customHeight="1">
      <c r="A27" s="43"/>
      <c r="B27" s="44"/>
      <c r="C27" s="45"/>
      <c r="D27" s="45"/>
      <c r="E27" s="30"/>
      <c r="H27" s="47">
        <f>SUM(H21:H26)</f>
        <v>2020</v>
      </c>
      <c r="I27" s="47">
        <f>SUM(I21:I26)</f>
        <v>970</v>
      </c>
      <c r="J27" s="15">
        <f>H27+I27</f>
        <v>2990</v>
      </c>
    </row>
    <row r="28" spans="1:10" ht="31.5" customHeight="1">
      <c r="A28" s="32" t="s">
        <v>33</v>
      </c>
      <c r="B28" s="55">
        <f>SUM(D21:D26)</f>
        <v>2990</v>
      </c>
      <c r="C28" s="55"/>
      <c r="D28" s="56"/>
      <c r="E28" s="41" t="s">
        <v>40</v>
      </c>
      <c r="F28" s="41" t="s">
        <v>41</v>
      </c>
      <c r="G28" s="42" t="s">
        <v>43</v>
      </c>
    </row>
    <row r="29" spans="1:10" ht="31.5" customHeight="1">
      <c r="A29" s="33" t="s">
        <v>34</v>
      </c>
      <c r="B29" s="61">
        <f>B28*0.2</f>
        <v>598</v>
      </c>
      <c r="C29" s="61"/>
      <c r="D29" s="62"/>
      <c r="E29" s="41">
        <f>100+1276+270+350</f>
        <v>1996</v>
      </c>
      <c r="F29" s="41">
        <f>550+350+70</f>
        <v>970</v>
      </c>
      <c r="G29" s="42">
        <f>E29+F29</f>
        <v>2966</v>
      </c>
    </row>
    <row r="30" spans="1:10" ht="31.5" customHeight="1">
      <c r="A30" s="34" t="s">
        <v>35</v>
      </c>
      <c r="B30" s="64">
        <f>B28+B29</f>
        <v>3588</v>
      </c>
      <c r="C30" s="64"/>
      <c r="D30" s="65"/>
      <c r="G30" s="17"/>
    </row>
    <row r="31" spans="1:10" s="18" customFormat="1" ht="41.25" customHeight="1">
      <c r="A31" s="52" t="s">
        <v>38</v>
      </c>
      <c r="B31" s="52"/>
      <c r="C31" s="52"/>
      <c r="D31" s="52"/>
    </row>
    <row r="32" spans="1:10" s="30" customFormat="1" ht="123" customHeight="1">
      <c r="A32" s="60" t="s">
        <v>56</v>
      </c>
      <c r="B32" s="60"/>
      <c r="C32" s="60"/>
      <c r="D32" s="60"/>
    </row>
    <row r="33" spans="1:4" ht="7.5" customHeight="1"/>
    <row r="34" spans="1:4" s="16" customFormat="1" ht="7.5" customHeight="1">
      <c r="A34" s="28"/>
      <c r="B34" s="29"/>
      <c r="C34" s="29"/>
      <c r="D34" s="29"/>
    </row>
    <row r="35" spans="1:4" ht="19.5" customHeight="1">
      <c r="A35" s="19" t="s">
        <v>36</v>
      </c>
      <c r="B35" s="66" t="s">
        <v>52</v>
      </c>
      <c r="C35" s="66"/>
      <c r="D35" s="66"/>
    </row>
    <row r="36" spans="1:4">
      <c r="A36" s="19" t="s">
        <v>53</v>
      </c>
      <c r="B36" s="53" t="s">
        <v>25</v>
      </c>
      <c r="C36" s="53"/>
      <c r="D36" s="53"/>
    </row>
    <row r="37" spans="1:4">
      <c r="A37" s="20" t="s">
        <v>27</v>
      </c>
      <c r="B37" s="54" t="s">
        <v>29</v>
      </c>
      <c r="C37" s="54"/>
      <c r="D37" s="54"/>
    </row>
    <row r="38" spans="1:4" ht="16.5" customHeight="1">
      <c r="A38" s="21"/>
      <c r="B38" s="51" t="s">
        <v>28</v>
      </c>
      <c r="C38" s="51"/>
      <c r="D38" s="51"/>
    </row>
    <row r="39" spans="1:4" ht="30.75" customHeight="1">
      <c r="A39" s="21"/>
      <c r="B39" s="50" t="s">
        <v>26</v>
      </c>
      <c r="C39" s="50"/>
      <c r="D39" s="50"/>
    </row>
    <row r="40" spans="1:4">
      <c r="A40" s="22"/>
      <c r="B40" s="23"/>
      <c r="C40" s="23"/>
      <c r="D40" s="23"/>
    </row>
    <row r="41" spans="1:4">
      <c r="B41" s="17"/>
      <c r="C41" s="17"/>
      <c r="D41" s="17"/>
    </row>
  </sheetData>
  <mergeCells count="15">
    <mergeCell ref="F16:I17"/>
    <mergeCell ref="B39:D39"/>
    <mergeCell ref="B38:D38"/>
    <mergeCell ref="A31:D31"/>
    <mergeCell ref="B36:D36"/>
    <mergeCell ref="B37:D37"/>
    <mergeCell ref="B28:D28"/>
    <mergeCell ref="A20:D20"/>
    <mergeCell ref="A32:D32"/>
    <mergeCell ref="B29:D29"/>
    <mergeCell ref="A15:D18"/>
    <mergeCell ref="B30:D30"/>
    <mergeCell ref="B35:D35"/>
    <mergeCell ref="F19:G19"/>
    <mergeCell ref="H19:I19"/>
  </mergeCells>
  <phoneticPr fontId="4" type="noConversion"/>
  <printOptions horizontalCentered="1"/>
  <pageMargins left="0.39370078740157483" right="0.39370078740157483" top="0.98425196850393704" bottom="0.39370078740157483" header="0" footer="0"/>
  <pageSetup paperSize="9" scale="70" orientation="portrait" r:id="rId1"/>
  <headerFooter>
    <oddFooter xml:space="preserve">&amp;C&amp;P / &amp;N
</oddFooter>
  </headerFooter>
  <rowBreaks count="1" manualBreakCount="1">
    <brk id="27" max="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2:E35"/>
  <sheetViews>
    <sheetView topLeftCell="G1" zoomScaleNormal="100" workbookViewId="0">
      <selection activeCell="N20" sqref="N20"/>
    </sheetView>
  </sheetViews>
  <sheetFormatPr baseColWidth="10" defaultRowHeight="15"/>
  <cols>
    <col min="1" max="1" width="32.42578125" customWidth="1"/>
    <col min="2" max="2" width="9.42578125" customWidth="1"/>
    <col min="3" max="3" width="8" customWidth="1"/>
    <col min="4" max="5" width="16.85546875" customWidth="1"/>
    <col min="6" max="6" width="21.140625" customWidth="1"/>
  </cols>
  <sheetData>
    <row r="2" spans="1:5">
      <c r="D2" s="68">
        <f ca="1">TODAY( )</f>
        <v>42391</v>
      </c>
      <c r="E2" s="68"/>
    </row>
    <row r="15" spans="1:5" ht="31.5">
      <c r="A15" s="70" t="s">
        <v>0</v>
      </c>
      <c r="B15" s="70"/>
      <c r="C15" s="70"/>
      <c r="D15" s="70"/>
      <c r="E15" s="70"/>
    </row>
    <row r="16" spans="1:5">
      <c r="A16" s="1" t="s">
        <v>7</v>
      </c>
    </row>
    <row r="17" spans="1:5">
      <c r="A17" s="1"/>
    </row>
    <row r="19" spans="1:5" ht="37.5" customHeight="1">
      <c r="A19" s="5" t="s">
        <v>3</v>
      </c>
      <c r="B19" s="6" t="s">
        <v>11</v>
      </c>
      <c r="C19" s="5" t="s">
        <v>4</v>
      </c>
      <c r="D19" s="5" t="s">
        <v>5</v>
      </c>
      <c r="E19" s="5" t="s">
        <v>6</v>
      </c>
    </row>
    <row r="20" spans="1:5" ht="60">
      <c r="A20" s="4" t="s">
        <v>15</v>
      </c>
      <c r="B20" s="3">
        <v>1</v>
      </c>
      <c r="C20" s="3" t="s">
        <v>12</v>
      </c>
      <c r="D20" s="2">
        <v>34</v>
      </c>
      <c r="E20" s="2">
        <f t="shared" ref="E20:E28" si="0">B20*D20</f>
        <v>34</v>
      </c>
    </row>
    <row r="21" spans="1:5" ht="30">
      <c r="A21" s="4" t="s">
        <v>16</v>
      </c>
      <c r="B21" s="3">
        <v>12</v>
      </c>
      <c r="C21" s="3" t="s">
        <v>21</v>
      </c>
      <c r="D21" s="2">
        <v>8</v>
      </c>
      <c r="E21" s="2">
        <f t="shared" si="0"/>
        <v>96</v>
      </c>
    </row>
    <row r="22" spans="1:5" ht="30">
      <c r="A22" s="4" t="s">
        <v>17</v>
      </c>
      <c r="B22" s="3">
        <v>1</v>
      </c>
      <c r="C22" s="3" t="s">
        <v>22</v>
      </c>
      <c r="D22" s="2">
        <v>57.6</v>
      </c>
      <c r="E22" s="2">
        <f t="shared" si="0"/>
        <v>57.6</v>
      </c>
    </row>
    <row r="23" spans="1:5" ht="30">
      <c r="A23" s="4" t="s">
        <v>18</v>
      </c>
      <c r="B23" s="3">
        <v>1</v>
      </c>
      <c r="C23" s="3" t="s">
        <v>23</v>
      </c>
      <c r="D23" s="2">
        <v>78</v>
      </c>
      <c r="E23" s="2">
        <f t="shared" si="0"/>
        <v>78</v>
      </c>
    </row>
    <row r="24" spans="1:5" ht="31.5" customHeight="1">
      <c r="A24" s="9" t="s">
        <v>8</v>
      </c>
      <c r="B24" s="10"/>
      <c r="C24" s="10"/>
      <c r="D24" s="9"/>
      <c r="E24" s="11">
        <f>SUM(E20:E23)</f>
        <v>265.60000000000002</v>
      </c>
    </row>
    <row r="25" spans="1:5">
      <c r="A25" s="9" t="s">
        <v>24</v>
      </c>
      <c r="B25" s="10"/>
      <c r="C25" s="10"/>
      <c r="D25" s="9"/>
      <c r="E25" s="11">
        <f>E24*5.5/100</f>
        <v>14.608000000000002</v>
      </c>
    </row>
    <row r="26" spans="1:5" ht="39.75" customHeight="1">
      <c r="A26" s="4" t="s">
        <v>19</v>
      </c>
      <c r="B26" s="3">
        <v>3</v>
      </c>
      <c r="C26" s="3" t="s">
        <v>13</v>
      </c>
      <c r="D26" s="2">
        <v>38</v>
      </c>
      <c r="E26" s="2">
        <f t="shared" si="0"/>
        <v>114</v>
      </c>
    </row>
    <row r="27" spans="1:5">
      <c r="A27" s="4" t="s">
        <v>20</v>
      </c>
      <c r="B27" s="3">
        <v>2</v>
      </c>
      <c r="C27" s="3" t="s">
        <v>13</v>
      </c>
      <c r="D27" s="2">
        <v>6</v>
      </c>
      <c r="E27" s="2">
        <f t="shared" si="0"/>
        <v>12</v>
      </c>
    </row>
    <row r="28" spans="1:5" ht="45">
      <c r="A28" s="4" t="s">
        <v>14</v>
      </c>
      <c r="B28" s="3">
        <v>5</v>
      </c>
      <c r="C28" s="3" t="s">
        <v>13</v>
      </c>
      <c r="D28" s="2">
        <v>12</v>
      </c>
      <c r="E28" s="2">
        <f t="shared" si="0"/>
        <v>60</v>
      </c>
    </row>
    <row r="29" spans="1:5" ht="28.5" customHeight="1">
      <c r="A29" s="9" t="s">
        <v>8</v>
      </c>
      <c r="B29" s="10"/>
      <c r="C29" s="10"/>
      <c r="D29" s="9"/>
      <c r="E29" s="11">
        <f>SUM(E26:E28)</f>
        <v>186</v>
      </c>
    </row>
    <row r="30" spans="1:5">
      <c r="A30" s="9" t="s">
        <v>9</v>
      </c>
      <c r="B30" s="10"/>
      <c r="C30" s="10"/>
      <c r="D30" s="9"/>
      <c r="E30" s="11">
        <f>E29*19.6/100</f>
        <v>36.456000000000003</v>
      </c>
    </row>
    <row r="31" spans="1:5">
      <c r="A31" s="12" t="s">
        <v>10</v>
      </c>
      <c r="B31" s="8"/>
      <c r="C31" s="8"/>
      <c r="D31" s="7"/>
      <c r="E31" s="13">
        <f>E24+E25+E29+E30</f>
        <v>502.66400000000004</v>
      </c>
    </row>
    <row r="34" spans="1:5" ht="15.75" customHeight="1">
      <c r="A34" s="69" t="s">
        <v>1</v>
      </c>
      <c r="B34" s="69"/>
      <c r="C34" s="69"/>
      <c r="D34" s="69"/>
      <c r="E34" s="69"/>
    </row>
    <row r="35" spans="1:5">
      <c r="A35" s="69" t="s">
        <v>2</v>
      </c>
      <c r="B35" s="69"/>
      <c r="C35" s="69"/>
      <c r="D35" s="69"/>
      <c r="E35" s="69"/>
    </row>
  </sheetData>
  <mergeCells count="4">
    <mergeCell ref="D2:E2"/>
    <mergeCell ref="A34:E34"/>
    <mergeCell ref="A35:E35"/>
    <mergeCell ref="A15:E15"/>
  </mergeCells>
  <phoneticPr fontId="4" type="noConversion"/>
  <pageMargins left="0.7" right="0.7" top="0.75" bottom="0.75" header="0.3" footer="0.3"/>
  <pageSetup paperSize="9" orientation="portrait" verticalDpi="1200" r:id="rId1"/>
  <headerFooter>
    <oddFooter xml:space="preserve">&amp;C&amp;9&amp;K01+049raison sociale  capital de la société - RCS  ville 123 123 123 - n° TVA intracomunautaire&amp;11&amp;K01+000
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devis</vt:lpstr>
      <vt:lpstr>exemple</vt:lpstr>
      <vt:lpstr>devis!Zone_d_impression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desDevisGratuits.com</dc:creator>
  <cp:lastModifiedBy>habiba</cp:lastModifiedBy>
  <cp:lastPrinted>2015-07-22T12:16:59Z</cp:lastPrinted>
  <dcterms:created xsi:type="dcterms:W3CDTF">2009-05-15T14:33:35Z</dcterms:created>
  <dcterms:modified xsi:type="dcterms:W3CDTF">2016-01-22T17:14:34Z</dcterms:modified>
</cp:coreProperties>
</file>