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Feuil1" sheetId="1" r:id="rId1"/>
    <sheet name="Feuil2" sheetId="2" r:id="rId2"/>
    <sheet name="Feuil3" sheetId="3" r:id="rId3"/>
    <sheet name="Feuil4" sheetId="4" r:id="rId4"/>
  </sheets>
  <calcPr calcId="125725" concurrentCalc="0"/>
</workbook>
</file>

<file path=xl/calcChain.xml><?xml version="1.0" encoding="utf-8"?>
<calcChain xmlns="http://schemas.openxmlformats.org/spreadsheetml/2006/main">
  <c r="E22" i="1"/>
  <c r="E41"/>
  <c r="E40"/>
  <c r="E39"/>
  <c r="E38"/>
  <c r="E37"/>
  <c r="E35"/>
  <c r="E34"/>
  <c r="E33"/>
  <c r="E31"/>
  <c r="E30"/>
  <c r="E29"/>
  <c r="E28"/>
  <c r="E27"/>
  <c r="E26"/>
  <c r="E23"/>
  <c r="E21"/>
  <c r="E20"/>
  <c r="E19"/>
  <c r="E17"/>
  <c r="E15"/>
  <c r="E14"/>
  <c r="E43"/>
  <c r="E44"/>
  <c r="E45"/>
  <c r="E28" i="3"/>
  <c r="E26"/>
  <c r="E30"/>
  <c r="E29"/>
  <c r="E11"/>
  <c r="E17"/>
  <c r="E19"/>
  <c r="E21"/>
  <c r="E40"/>
  <c r="E42"/>
  <c r="E39"/>
  <c r="E33"/>
  <c r="E10"/>
  <c r="E38"/>
  <c r="E9"/>
  <c r="A44" i="4"/>
  <c r="F36" i="2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1"/>
  <c r="E41" i="3"/>
  <c r="E35"/>
  <c r="E34"/>
  <c r="E27"/>
  <c r="E25"/>
  <c r="E20"/>
  <c r="E18"/>
  <c r="E14"/>
  <c r="H36" i="2"/>
  <c r="G2"/>
  <c r="H2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H1"/>
  <c r="G1"/>
  <c r="F34"/>
  <c r="F33"/>
  <c r="F32"/>
  <c r="F31"/>
  <c r="F30"/>
  <c r="F27"/>
  <c r="F26"/>
  <c r="F25"/>
  <c r="F22"/>
  <c r="F21"/>
  <c r="F20"/>
  <c r="F19"/>
  <c r="F18"/>
  <c r="F17"/>
  <c r="F13"/>
  <c r="F12"/>
  <c r="F11"/>
  <c r="F10"/>
  <c r="F9"/>
  <c r="F6"/>
  <c r="F3"/>
  <c r="F2"/>
  <c r="F1"/>
</calcChain>
</file>

<file path=xl/sharedStrings.xml><?xml version="1.0" encoding="utf-8"?>
<sst xmlns="http://schemas.openxmlformats.org/spreadsheetml/2006/main" count="123" uniqueCount="59">
  <si>
    <t>Prestations</t>
  </si>
  <si>
    <t>Nombre d'heures</t>
  </si>
  <si>
    <t>Prix unitaire en euros</t>
  </si>
  <si>
    <t>En amont du projet</t>
  </si>
  <si>
    <t>- Réunion recensement des besoins pour la rédaction du cahier des charges graphique et technique et pour la mise en place d'une ergonomie et pour définir la ou les cibles</t>
  </si>
  <si>
    <t>- Rédaction du cahier des charges graphique et technique</t>
  </si>
  <si>
    <t>- Récupération des contenus</t>
  </si>
  <si>
    <t>Ergonomie</t>
  </si>
  <si>
    <t>Proposition d'une ergonomie adaptée aux publics visés</t>
  </si>
  <si>
    <t>Gaphisme</t>
  </si>
  <si>
    <t xml:space="preserve">- Une amélioration du logo </t>
  </si>
  <si>
    <t>- Une amélioration de la baseline</t>
  </si>
  <si>
    <t>- Création d'une maquette graphique personnalisée</t>
  </si>
  <si>
    <t>- Déclinaison de la maquette graphique pour la page d'accueil et pour une des pages institutionnelles</t>
  </si>
  <si>
    <t>- Création d'une carte de France intéractive (sans l'utilisation de flash)</t>
  </si>
  <si>
    <t>- Achat de visuels à l'utilisation exclusive pour le site Internet</t>
  </si>
  <si>
    <t>Web</t>
  </si>
  <si>
    <t>- Intégration de la maquette pour le web</t>
  </si>
  <si>
    <t>- Personnalisation des pages en fonction du CDC</t>
  </si>
  <si>
    <t>- Mise en place de l'ergonomie</t>
  </si>
  <si>
    <t xml:space="preserve">- Paramétrage des modules </t>
  </si>
  <si>
    <t>- Déclinaison des pages du site</t>
  </si>
  <si>
    <t>- Intégration et personnalisation des contenus web</t>
  </si>
  <si>
    <t>Formation</t>
  </si>
  <si>
    <t>Référencement</t>
  </si>
  <si>
    <t>Total HT (en exonération de TVA, article 293B du CGI)                                                                  Paiement dès réception de la facture</t>
  </si>
  <si>
    <t xml:space="preserve">SARL ALLIZEO WEB
30, Avenue Général Leclerc – Bât. Antarès - 38200 Vienne 
Siège social : 57, Rue des Chênes - 42210 Craintilleux
SARL au capital de 6.000 € - RCS Saint-Etienne  B 750 800 229
Siret 750 800 229 00015 - APE 6201Z - FR 74 750800229
Habiba AOUZAL – 06.70.50.49.89 - habiba@allizeo-web.fr
</t>
  </si>
  <si>
    <t>Montant
HT</t>
  </si>
  <si>
    <t>- Réalisation du support</t>
  </si>
  <si>
    <t>- Formation (hors frais de déplacement) utilisation du site + base pour le référencement</t>
  </si>
  <si>
    <t>- Livret d'accompagnement</t>
  </si>
  <si>
    <t>- Récupération des urls pour les redirections web</t>
  </si>
  <si>
    <t>- Création et configuration Google Analytics / Webmaster tools</t>
  </si>
  <si>
    <t>- Recherche et audit des mots-clés</t>
  </si>
  <si>
    <t>- Association requête / page</t>
  </si>
  <si>
    <t>- Optimisation des contenus web et balises métas</t>
  </si>
  <si>
    <t>Total H.T.</t>
  </si>
  <si>
    <t>Montant de la TVA à 20 %</t>
  </si>
  <si>
    <t>Montant TTC</t>
  </si>
  <si>
    <t>Refonte du site www.jalmalv.fr et formation 
des opérateurs de la Fédération dans le cadre de la campagne 
"Moi, j'anticipe ma fin de vie"</t>
  </si>
  <si>
    <t>Devis n°AL2014-35 du 25 mars 2014</t>
  </si>
  <si>
    <t>Taux horaire en €</t>
  </si>
  <si>
    <t>Conditions de règlement :</t>
  </si>
  <si>
    <t>A réception de la facture, par chèque ou virement bancaire.</t>
  </si>
  <si>
    <t>Signature du Client suivie de la mention</t>
  </si>
  <si>
    <t>“Bon pour accord et exécution”</t>
  </si>
  <si>
    <t>Nom, prénom et qualité du signataire :</t>
  </si>
  <si>
    <t>……………………………………………………………………………</t>
  </si>
  <si>
    <t>Date : …………………………………………………………………</t>
  </si>
  <si>
    <r>
      <t xml:space="preserve">Signature de la </t>
    </r>
    <r>
      <rPr>
        <b/>
        <sz val="10"/>
        <color theme="1"/>
        <rFont val="Verdana"/>
        <family val="2"/>
      </rPr>
      <t>SARL</t>
    </r>
    <r>
      <rPr>
        <sz val="10"/>
        <color theme="1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Allizéo Web</t>
    </r>
  </si>
  <si>
    <t>Mlle Habiba Aouzal</t>
  </si>
  <si>
    <t>Date : ……………………………………</t>
  </si>
  <si>
    <t>- Le solde à la mise en ligne du site Internet</t>
  </si>
  <si>
    <t>Échéances :</t>
  </si>
  <si>
    <r>
      <rPr>
        <b/>
        <sz val="10"/>
        <color theme="1"/>
        <rFont val="Verdana"/>
        <family val="2"/>
      </rPr>
      <t>FÉDÉRATION JALMALV</t>
    </r>
    <r>
      <rPr>
        <sz val="10"/>
        <color theme="1"/>
        <rFont val="Verdana"/>
        <family val="2"/>
      </rPr>
      <t xml:space="preserve">
76 rue des Saints Pères
75007 Paris</t>
    </r>
  </si>
  <si>
    <t>A l’attention de Mmes Laurence Mitaine, Présidente et Colette Peyrard, Vice Présidente</t>
  </si>
  <si>
    <t>- Un tiers du montant à la signature</t>
  </si>
  <si>
    <t>- Un tiers du montant à la validation de la maquette graphique et du logo</t>
  </si>
  <si>
    <t>Graphisme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</si>
</sst>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8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sz val="9"/>
      <color theme="1"/>
      <name val="Verdana"/>
      <family val="2"/>
    </font>
    <font>
      <b/>
      <sz val="10"/>
      <color rgb="FFE2504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D0F34D"/>
        <bgColor indexed="64"/>
      </patternFill>
    </fill>
    <fill>
      <patternFill patternType="solid">
        <fgColor rgb="FFD0F34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" xfId="0" quotePrefix="1" applyFont="1" applyBorder="1" applyAlignment="1">
      <alignment horizontal="left" vertical="center" wrapText="1"/>
    </xf>
    <xf numFmtId="0" fontId="0" fillId="0" borderId="2" xfId="0" quotePrefix="1" applyFont="1" applyBorder="1" applyAlignment="1">
      <alignment horizontal="left" vertical="center" wrapText="1"/>
    </xf>
    <xf numFmtId="0" fontId="0" fillId="0" borderId="3" xfId="0" quotePrefix="1" applyFont="1" applyBorder="1" applyAlignment="1">
      <alignment horizontal="left" vertical="center"/>
    </xf>
    <xf numFmtId="0" fontId="0" fillId="0" borderId="2" xfId="0" quotePrefix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quotePrefix="1" applyFont="1" applyBorder="1" applyAlignment="1">
      <alignment horizontal="left"/>
    </xf>
    <xf numFmtId="0" fontId="0" fillId="0" borderId="2" xfId="0" quotePrefix="1" applyFont="1" applyBorder="1" applyAlignment="1">
      <alignment horizontal="left"/>
    </xf>
    <xf numFmtId="0" fontId="0" fillId="0" borderId="1" xfId="0" quotePrefix="1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0" fillId="0" borderId="3" xfId="0" quotePrefix="1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44" fontId="0" fillId="0" borderId="0" xfId="0" applyNumberFormat="1"/>
    <xf numFmtId="0" fontId="7" fillId="0" borderId="4" xfId="0" applyFont="1" applyBorder="1" applyAlignment="1">
      <alignment horizontal="left"/>
    </xf>
    <xf numFmtId="0" fontId="3" fillId="5" borderId="3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" xfId="0" applyFont="1" applyBorder="1" applyAlignment="1"/>
    <xf numFmtId="0" fontId="0" fillId="0" borderId="3" xfId="0" quotePrefix="1" applyFont="1" applyBorder="1" applyAlignment="1">
      <alignment vertical="center" wrapText="1"/>
    </xf>
    <xf numFmtId="0" fontId="0" fillId="0" borderId="2" xfId="0" quotePrefix="1" applyFont="1" applyBorder="1" applyAlignment="1">
      <alignment vertical="center" wrapText="1"/>
    </xf>
    <xf numFmtId="0" fontId="0" fillId="0" borderId="3" xfId="0" quotePrefix="1" applyFont="1" applyBorder="1" applyAlignment="1">
      <alignment vertical="center"/>
    </xf>
    <xf numFmtId="0" fontId="0" fillId="0" borderId="2" xfId="0" quotePrefix="1" applyFont="1" applyBorder="1" applyAlignment="1">
      <alignment vertical="center"/>
    </xf>
    <xf numFmtId="0" fontId="2" fillId="0" borderId="3" xfId="0" quotePrefix="1" applyFont="1" applyBorder="1" applyAlignment="1"/>
    <xf numFmtId="0" fontId="2" fillId="0" borderId="4" xfId="0" quotePrefix="1" applyFont="1" applyBorder="1" applyAlignment="1"/>
    <xf numFmtId="0" fontId="2" fillId="0" borderId="2" xfId="0" quotePrefix="1" applyFont="1" applyBorder="1" applyAlignment="1"/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2" xfId="0" applyFont="1" applyBorder="1" applyAlignment="1"/>
    <xf numFmtId="0" fontId="0" fillId="0" borderId="3" xfId="0" quotePrefix="1" applyFont="1" applyBorder="1" applyAlignment="1"/>
    <xf numFmtId="0" fontId="0" fillId="0" borderId="2" xfId="0" quotePrefix="1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0" fillId="0" borderId="3" xfId="0" quotePrefix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quotePrefix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164" fontId="0" fillId="0" borderId="0" xfId="0" applyNumberFormat="1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44" fontId="3" fillId="5" borderId="3" xfId="1" applyFont="1" applyFill="1" applyBorder="1" applyAlignment="1">
      <alignment vertical="center" wrapText="1"/>
    </xf>
    <xf numFmtId="0" fontId="0" fillId="0" borderId="0" xfId="0" applyBorder="1"/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4" fontId="0" fillId="0" borderId="4" xfId="1" applyFont="1" applyBorder="1" applyAlignment="1">
      <alignment vertical="center"/>
    </xf>
    <xf numFmtId="44" fontId="0" fillId="0" borderId="0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5" xfId="0" quotePrefix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quotePrefix="1" applyAlignment="1">
      <alignment horizontal="left" indent="2"/>
    </xf>
    <xf numFmtId="0" fontId="0" fillId="0" borderId="0" xfId="0" applyAlignment="1">
      <alignment horizontal="left" indent="2"/>
    </xf>
    <xf numFmtId="0" fontId="0" fillId="0" borderId="0" xfId="0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E2504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2552700</xdr:colOff>
      <xdr:row>0</xdr:row>
      <xdr:rowOff>1260000</xdr:rowOff>
    </xdr:to>
    <xdr:pic>
      <xdr:nvPicPr>
        <xdr:cNvPr id="7" name="Image 6" descr="logo.tif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12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1</xdr:row>
      <xdr:rowOff>0</xdr:rowOff>
    </xdr:to>
    <xdr:pic>
      <xdr:nvPicPr>
        <xdr:cNvPr id="2" name="Image 1" descr="logo.tif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showGridLines="0" tabSelected="1" defaultGridColor="0" topLeftCell="A14" colorId="22" workbookViewId="0">
      <selection activeCell="A19" sqref="A19:B19"/>
    </sheetView>
  </sheetViews>
  <sheetFormatPr baseColWidth="10" defaultRowHeight="12.75"/>
  <cols>
    <col min="1" max="1" width="34.75" customWidth="1"/>
    <col min="2" max="2" width="14.625" customWidth="1"/>
    <col min="3" max="3" width="10" customWidth="1"/>
    <col min="4" max="4" width="12" customWidth="1"/>
    <col min="5" max="5" width="15" customWidth="1"/>
    <col min="6" max="6" width="11.5" bestFit="1" customWidth="1"/>
  </cols>
  <sheetData>
    <row r="1" spans="1:12" ht="115.5" customHeight="1">
      <c r="B1" s="22" t="s">
        <v>26</v>
      </c>
      <c r="C1" s="22"/>
      <c r="D1" s="22"/>
      <c r="E1" s="22"/>
      <c r="I1" s="19"/>
    </row>
    <row r="2" spans="1:12">
      <c r="B2" s="85"/>
      <c r="C2" s="85"/>
      <c r="D2" s="85"/>
      <c r="E2" s="85"/>
      <c r="I2" s="19"/>
    </row>
    <row r="3" spans="1:12" ht="57.75" customHeight="1">
      <c r="B3" s="84" t="s">
        <v>54</v>
      </c>
      <c r="C3" s="84"/>
      <c r="D3" s="84"/>
      <c r="E3" s="84"/>
      <c r="L3" s="19"/>
    </row>
    <row r="4" spans="1:12">
      <c r="B4" s="94"/>
      <c r="C4" s="94"/>
      <c r="D4" s="94"/>
      <c r="E4" s="94"/>
      <c r="L4" s="19"/>
    </row>
    <row r="5" spans="1:12">
      <c r="A5" t="s">
        <v>55</v>
      </c>
      <c r="B5" s="94"/>
      <c r="C5" s="94"/>
      <c r="D5" s="94"/>
      <c r="E5" s="94"/>
      <c r="L5" s="19"/>
    </row>
    <row r="6" spans="1:12">
      <c r="A6" s="21"/>
      <c r="L6" s="20"/>
    </row>
    <row r="7" spans="1:12" ht="51" customHeight="1">
      <c r="A7" s="37" t="s">
        <v>39</v>
      </c>
      <c r="B7" s="75"/>
      <c r="C7" s="75"/>
      <c r="D7" s="75"/>
      <c r="E7" s="75"/>
      <c r="L7" s="19"/>
    </row>
    <row r="8" spans="1:12">
      <c r="L8" s="19"/>
    </row>
    <row r="9" spans="1:12">
      <c r="A9" s="21" t="s">
        <v>40</v>
      </c>
      <c r="L9" s="20"/>
    </row>
    <row r="10" spans="1:12">
      <c r="L10" s="19"/>
    </row>
    <row r="11" spans="1:12" ht="38.25">
      <c r="A11" s="37" t="s">
        <v>0</v>
      </c>
      <c r="B11" s="38"/>
      <c r="C11" s="39" t="s">
        <v>1</v>
      </c>
      <c r="D11" s="39" t="s">
        <v>41</v>
      </c>
      <c r="E11" s="40" t="s">
        <v>27</v>
      </c>
    </row>
    <row r="12" spans="1:12" s="79" customFormat="1" ht="27" customHeight="1">
      <c r="A12" s="46" t="s">
        <v>3</v>
      </c>
      <c r="B12" s="46"/>
      <c r="C12" s="46"/>
      <c r="D12" s="46"/>
      <c r="E12" s="46"/>
    </row>
    <row r="13" spans="1:12" ht="38.25" customHeight="1">
      <c r="A13" s="24" t="s">
        <v>4</v>
      </c>
      <c r="B13" s="25"/>
      <c r="C13" s="8">
        <v>4</v>
      </c>
      <c r="D13" s="9">
        <v>50</v>
      </c>
      <c r="E13" s="9">
        <v>200</v>
      </c>
    </row>
    <row r="14" spans="1:12">
      <c r="A14" s="24" t="s">
        <v>5</v>
      </c>
      <c r="B14" s="25"/>
      <c r="C14" s="8">
        <v>7</v>
      </c>
      <c r="D14" s="9">
        <v>60</v>
      </c>
      <c r="E14" s="9">
        <f>C14*D14</f>
        <v>420</v>
      </c>
    </row>
    <row r="15" spans="1:12">
      <c r="A15" s="26" t="s">
        <v>6</v>
      </c>
      <c r="B15" s="27"/>
      <c r="C15" s="8">
        <v>21</v>
      </c>
      <c r="D15" s="9">
        <v>60</v>
      </c>
      <c r="E15" s="9">
        <f>C15*D15</f>
        <v>1260</v>
      </c>
    </row>
    <row r="16" spans="1:12" s="79" customFormat="1" ht="27" customHeight="1">
      <c r="A16" s="46" t="s">
        <v>7</v>
      </c>
      <c r="B16" s="46"/>
      <c r="C16" s="46"/>
      <c r="D16" s="46"/>
      <c r="E16" s="46"/>
    </row>
    <row r="17" spans="1:5">
      <c r="A17" s="28" t="s">
        <v>8</v>
      </c>
      <c r="B17" s="29"/>
      <c r="C17" s="8">
        <v>2</v>
      </c>
      <c r="D17" s="9">
        <v>60</v>
      </c>
      <c r="E17" s="9">
        <f>C17*D17</f>
        <v>120</v>
      </c>
    </row>
    <row r="18" spans="1:5" s="79" customFormat="1" ht="27" customHeight="1">
      <c r="A18" s="46" t="s">
        <v>58</v>
      </c>
      <c r="B18" s="46"/>
      <c r="C18" s="46"/>
      <c r="D18" s="46"/>
      <c r="E18" s="46"/>
    </row>
    <row r="19" spans="1:5">
      <c r="A19" s="26" t="s">
        <v>10</v>
      </c>
      <c r="B19" s="27"/>
      <c r="C19" s="8">
        <v>4</v>
      </c>
      <c r="D19" s="9">
        <v>60</v>
      </c>
      <c r="E19" s="9">
        <f>C19*D19</f>
        <v>240</v>
      </c>
    </row>
    <row r="20" spans="1:5">
      <c r="A20" s="26" t="s">
        <v>11</v>
      </c>
      <c r="B20" s="27"/>
      <c r="C20" s="8">
        <v>1</v>
      </c>
      <c r="D20" s="9">
        <v>60</v>
      </c>
      <c r="E20" s="9">
        <f>C20*D20</f>
        <v>60</v>
      </c>
    </row>
    <row r="21" spans="1:5">
      <c r="A21" s="26" t="s">
        <v>12</v>
      </c>
      <c r="B21" s="27"/>
      <c r="C21" s="8">
        <v>14</v>
      </c>
      <c r="D21" s="9">
        <v>70</v>
      </c>
      <c r="E21" s="9">
        <f>C21*D21</f>
        <v>980</v>
      </c>
    </row>
    <row r="22" spans="1:5" ht="25.5" customHeight="1">
      <c r="A22" s="24" t="s">
        <v>13</v>
      </c>
      <c r="B22" s="25"/>
      <c r="C22" s="8">
        <v>4</v>
      </c>
      <c r="D22" s="9">
        <v>60</v>
      </c>
      <c r="E22" s="9">
        <f>C22*D22</f>
        <v>240</v>
      </c>
    </row>
    <row r="23" spans="1:5" ht="25.5" customHeight="1">
      <c r="A23" s="24" t="s">
        <v>14</v>
      </c>
      <c r="B23" s="25"/>
      <c r="C23" s="8">
        <v>5</v>
      </c>
      <c r="D23" s="9">
        <v>60</v>
      </c>
      <c r="E23" s="9">
        <f>C23*D23</f>
        <v>300</v>
      </c>
    </row>
    <row r="24" spans="1:5">
      <c r="A24" s="24" t="s">
        <v>15</v>
      </c>
      <c r="B24" s="25"/>
      <c r="C24" s="8"/>
      <c r="D24" s="9"/>
      <c r="E24" s="9">
        <v>200</v>
      </c>
    </row>
    <row r="25" spans="1:5" s="79" customFormat="1" ht="27" customHeight="1">
      <c r="A25" s="46" t="s">
        <v>16</v>
      </c>
      <c r="B25" s="46"/>
      <c r="C25" s="46"/>
      <c r="D25" s="46"/>
      <c r="E25" s="46"/>
    </row>
    <row r="26" spans="1:5">
      <c r="A26" s="30" t="s">
        <v>17</v>
      </c>
      <c r="B26" s="31"/>
      <c r="C26" s="13">
        <v>5</v>
      </c>
      <c r="D26" s="14">
        <v>60</v>
      </c>
      <c r="E26" s="14">
        <f t="shared" ref="E26:E31" si="0">C26*D26</f>
        <v>300</v>
      </c>
    </row>
    <row r="27" spans="1:5">
      <c r="A27" s="30" t="s">
        <v>18</v>
      </c>
      <c r="B27" s="31"/>
      <c r="C27" s="13">
        <v>10</v>
      </c>
      <c r="D27" s="14">
        <v>70</v>
      </c>
      <c r="E27" s="14">
        <f t="shared" si="0"/>
        <v>700</v>
      </c>
    </row>
    <row r="28" spans="1:5">
      <c r="A28" s="30" t="s">
        <v>19</v>
      </c>
      <c r="B28" s="31"/>
      <c r="C28" s="13">
        <v>2</v>
      </c>
      <c r="D28" s="14">
        <v>60</v>
      </c>
      <c r="E28" s="14">
        <f t="shared" si="0"/>
        <v>120</v>
      </c>
    </row>
    <row r="29" spans="1:5">
      <c r="A29" s="30" t="s">
        <v>20</v>
      </c>
      <c r="B29" s="31"/>
      <c r="C29" s="13">
        <v>7</v>
      </c>
      <c r="D29" s="14">
        <v>60</v>
      </c>
      <c r="E29" s="14">
        <f t="shared" si="0"/>
        <v>420</v>
      </c>
    </row>
    <row r="30" spans="1:5">
      <c r="A30" s="30" t="s">
        <v>21</v>
      </c>
      <c r="B30" s="31"/>
      <c r="C30" s="13">
        <v>4</v>
      </c>
      <c r="D30" s="14">
        <v>60</v>
      </c>
      <c r="E30" s="14">
        <f t="shared" si="0"/>
        <v>240</v>
      </c>
    </row>
    <row r="31" spans="1:5">
      <c r="A31" s="32" t="s">
        <v>22</v>
      </c>
      <c r="B31" s="32"/>
      <c r="C31" s="13">
        <v>35</v>
      </c>
      <c r="D31" s="14">
        <v>60</v>
      </c>
      <c r="E31" s="14">
        <f t="shared" si="0"/>
        <v>2100</v>
      </c>
    </row>
    <row r="32" spans="1:5" s="79" customFormat="1" ht="27" customHeight="1">
      <c r="A32" s="46" t="s">
        <v>23</v>
      </c>
      <c r="B32" s="46"/>
      <c r="C32" s="46"/>
      <c r="D32" s="46"/>
      <c r="E32" s="46"/>
    </row>
    <row r="33" spans="1:7">
      <c r="A33" s="42" t="s">
        <v>28</v>
      </c>
      <c r="B33" s="33"/>
      <c r="C33" s="8">
        <v>4</v>
      </c>
      <c r="D33" s="9">
        <v>60</v>
      </c>
      <c r="E33" s="9">
        <f>C33*D33</f>
        <v>240</v>
      </c>
    </row>
    <row r="34" spans="1:7" ht="24.75" customHeight="1">
      <c r="A34" s="43" t="s">
        <v>29</v>
      </c>
      <c r="B34" s="29"/>
      <c r="C34" s="8">
        <v>14</v>
      </c>
      <c r="D34" s="9">
        <v>60</v>
      </c>
      <c r="E34" s="9">
        <f>C34*D34</f>
        <v>840</v>
      </c>
    </row>
    <row r="35" spans="1:7">
      <c r="A35" s="42" t="s">
        <v>30</v>
      </c>
      <c r="B35" s="33"/>
      <c r="C35" s="8">
        <v>2</v>
      </c>
      <c r="D35" s="9">
        <v>60</v>
      </c>
      <c r="E35" s="9">
        <f>C35*D35</f>
        <v>120</v>
      </c>
    </row>
    <row r="36" spans="1:7" s="79" customFormat="1" ht="27" customHeight="1">
      <c r="A36" s="46" t="s">
        <v>24</v>
      </c>
      <c r="B36" s="46"/>
      <c r="C36" s="46"/>
      <c r="D36" s="46"/>
      <c r="E36" s="46"/>
    </row>
    <row r="37" spans="1:7">
      <c r="A37" s="42" t="s">
        <v>31</v>
      </c>
      <c r="B37" s="33"/>
      <c r="C37" s="8">
        <v>7</v>
      </c>
      <c r="D37" s="9">
        <v>60</v>
      </c>
      <c r="E37" s="9">
        <f>C37*D37</f>
        <v>420</v>
      </c>
    </row>
    <row r="38" spans="1:7" ht="25.5" customHeight="1">
      <c r="A38" s="43" t="s">
        <v>32</v>
      </c>
      <c r="B38" s="29"/>
      <c r="C38" s="8">
        <v>2</v>
      </c>
      <c r="D38" s="9">
        <v>50</v>
      </c>
      <c r="E38" s="9">
        <f>C38*D38</f>
        <v>100</v>
      </c>
    </row>
    <row r="39" spans="1:7">
      <c r="A39" s="42" t="s">
        <v>33</v>
      </c>
      <c r="B39" s="33"/>
      <c r="C39" s="8">
        <v>6</v>
      </c>
      <c r="D39" s="9">
        <v>70</v>
      </c>
      <c r="E39" s="9">
        <f>C39*D39</f>
        <v>420</v>
      </c>
      <c r="G39" s="45"/>
    </row>
    <row r="40" spans="1:7">
      <c r="A40" s="42" t="s">
        <v>34</v>
      </c>
      <c r="B40" s="33"/>
      <c r="C40" s="8">
        <v>6</v>
      </c>
      <c r="D40" s="9">
        <v>60</v>
      </c>
      <c r="E40" s="9">
        <f>C40*D40</f>
        <v>360</v>
      </c>
    </row>
    <row r="41" spans="1:7">
      <c r="A41" s="44" t="s">
        <v>35</v>
      </c>
      <c r="B41" s="34"/>
      <c r="C41" s="8">
        <v>30</v>
      </c>
      <c r="D41" s="9">
        <v>70</v>
      </c>
      <c r="E41" s="9">
        <f>C41*D41</f>
        <v>2100</v>
      </c>
      <c r="G41" s="45"/>
    </row>
    <row r="42" spans="1:7" s="79" customFormat="1">
      <c r="A42" s="86"/>
      <c r="B42" s="80"/>
      <c r="C42" s="81"/>
      <c r="D42" s="82"/>
      <c r="E42" s="82"/>
      <c r="G42" s="83"/>
    </row>
    <row r="43" spans="1:7" ht="28.5" customHeight="1">
      <c r="A43" s="87"/>
      <c r="B43" s="76" t="s">
        <v>36</v>
      </c>
      <c r="C43" s="76"/>
      <c r="D43" s="77"/>
      <c r="E43" s="78">
        <f>E41+E40+E39+E38+E37+E35+E34+E33+E31+E30+E29+E28+E27+E26+E24+E23+E22+E21+E20+E19+E17+E15+E14+E13</f>
        <v>12500</v>
      </c>
    </row>
    <row r="44" spans="1:7" ht="28.5" customHeight="1">
      <c r="A44" s="87"/>
      <c r="B44" s="76" t="s">
        <v>37</v>
      </c>
      <c r="C44" s="76"/>
      <c r="D44" s="77"/>
      <c r="E44" s="78">
        <f>E43*20/100</f>
        <v>2500</v>
      </c>
    </row>
    <row r="45" spans="1:7" ht="28.5" customHeight="1">
      <c r="A45" s="87"/>
      <c r="B45" s="76" t="s">
        <v>38</v>
      </c>
      <c r="C45" s="76"/>
      <c r="D45" s="77"/>
      <c r="E45" s="78">
        <f>E43+E44</f>
        <v>15000</v>
      </c>
    </row>
    <row r="46" spans="1:7">
      <c r="E46" s="74"/>
    </row>
    <row r="47" spans="1:7">
      <c r="A47" s="88" t="s">
        <v>53</v>
      </c>
    </row>
    <row r="48" spans="1:7" s="92" customFormat="1">
      <c r="A48" s="92" t="s">
        <v>56</v>
      </c>
    </row>
    <row r="49" spans="1:3" s="92" customFormat="1">
      <c r="A49" s="92" t="s">
        <v>57</v>
      </c>
    </row>
    <row r="50" spans="1:3" s="93" customFormat="1">
      <c r="A50" s="92" t="s">
        <v>52</v>
      </c>
    </row>
    <row r="51" spans="1:3" s="93" customFormat="1">
      <c r="A51" s="92"/>
    </row>
    <row r="53" spans="1:3">
      <c r="A53" s="88" t="s">
        <v>42</v>
      </c>
    </row>
    <row r="54" spans="1:3">
      <c r="A54" t="s">
        <v>43</v>
      </c>
    </row>
    <row r="58" spans="1:3">
      <c r="A58" s="90" t="s">
        <v>44</v>
      </c>
      <c r="B58" s="90"/>
    </row>
    <row r="59" spans="1:3">
      <c r="A59" s="91" t="s">
        <v>45</v>
      </c>
      <c r="B59" s="91"/>
      <c r="C59" t="s">
        <v>49</v>
      </c>
    </row>
    <row r="60" spans="1:3">
      <c r="A60" s="91" t="s">
        <v>46</v>
      </c>
      <c r="B60" s="91"/>
      <c r="C60" t="s">
        <v>50</v>
      </c>
    </row>
    <row r="61" spans="1:3">
      <c r="A61" s="91" t="s">
        <v>47</v>
      </c>
      <c r="B61" s="91"/>
      <c r="C61" s="89" t="s">
        <v>51</v>
      </c>
    </row>
    <row r="62" spans="1:3">
      <c r="A62" s="91" t="s">
        <v>48</v>
      </c>
      <c r="B62" s="91"/>
    </row>
  </sheetData>
  <mergeCells count="40">
    <mergeCell ref="A58:B58"/>
    <mergeCell ref="A59:B59"/>
    <mergeCell ref="A60:B60"/>
    <mergeCell ref="A61:B61"/>
    <mergeCell ref="A62:B62"/>
    <mergeCell ref="B3:E3"/>
    <mergeCell ref="A7:E7"/>
    <mergeCell ref="B44:D44"/>
    <mergeCell ref="B45:D45"/>
    <mergeCell ref="B43:D43"/>
    <mergeCell ref="A35:B35"/>
    <mergeCell ref="A37:B37"/>
    <mergeCell ref="A38:B38"/>
    <mergeCell ref="A39:B39"/>
    <mergeCell ref="A40:B40"/>
    <mergeCell ref="A23:B23"/>
    <mergeCell ref="A24:B24"/>
    <mergeCell ref="A26:B26"/>
    <mergeCell ref="A27:B27"/>
    <mergeCell ref="A28:B28"/>
    <mergeCell ref="A21:B21"/>
    <mergeCell ref="B1:E1"/>
    <mergeCell ref="A11:B11"/>
    <mergeCell ref="A13:B13"/>
    <mergeCell ref="A14:B14"/>
    <mergeCell ref="A15:B15"/>
    <mergeCell ref="A25:E25"/>
    <mergeCell ref="A32:E32"/>
    <mergeCell ref="A36:E36"/>
    <mergeCell ref="A29:B29"/>
    <mergeCell ref="A30:B30"/>
    <mergeCell ref="A33:B33"/>
    <mergeCell ref="A34:B34"/>
    <mergeCell ref="A12:E12"/>
    <mergeCell ref="A16:E16"/>
    <mergeCell ref="A18:E18"/>
    <mergeCell ref="A17:B17"/>
    <mergeCell ref="A19:B19"/>
    <mergeCell ref="A20:B20"/>
    <mergeCell ref="A22:B22"/>
  </mergeCells>
  <pageMargins left="0.3" right="0.28999999999999998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A5" sqref="A5:F5"/>
    </sheetView>
  </sheetViews>
  <sheetFormatPr baseColWidth="10" defaultRowHeight="12.75"/>
  <cols>
    <col min="1" max="1" width="44.25" bestFit="1" customWidth="1"/>
    <col min="6" max="6" width="11.875" bestFit="1" customWidth="1"/>
    <col min="8" max="8" width="12.5" bestFit="1" customWidth="1"/>
  </cols>
  <sheetData>
    <row r="1" spans="1:11">
      <c r="A1" s="24" t="s">
        <v>4</v>
      </c>
      <c r="B1" s="25"/>
      <c r="C1" s="8">
        <v>4</v>
      </c>
      <c r="D1" s="8"/>
      <c r="E1" s="9">
        <v>40</v>
      </c>
      <c r="F1" s="9">
        <f>C1*E1</f>
        <v>160</v>
      </c>
      <c r="G1" s="45">
        <f>F1*20/100</f>
        <v>32</v>
      </c>
      <c r="H1" s="45">
        <f>F1+G1</f>
        <v>192</v>
      </c>
      <c r="J1" s="9">
        <v>50</v>
      </c>
      <c r="K1" s="45">
        <f>J1-(J1*20/100)</f>
        <v>40</v>
      </c>
    </row>
    <row r="2" spans="1:11">
      <c r="A2" s="24" t="s">
        <v>5</v>
      </c>
      <c r="B2" s="25"/>
      <c r="C2" s="8">
        <v>8</v>
      </c>
      <c r="D2" s="8"/>
      <c r="E2" s="9">
        <v>48</v>
      </c>
      <c r="F2" s="9">
        <f>C2*E2</f>
        <v>384</v>
      </c>
      <c r="G2" s="45">
        <f t="shared" ref="G2:G34" si="0">F2*20/100</f>
        <v>76.8</v>
      </c>
      <c r="H2" s="45">
        <f t="shared" ref="H2:H34" si="1">F2+G2</f>
        <v>460.8</v>
      </c>
      <c r="J2" s="9">
        <v>60</v>
      </c>
      <c r="K2" s="45">
        <f t="shared" ref="K2:K34" si="2">J2-(J2*20/100)</f>
        <v>48</v>
      </c>
    </row>
    <row r="3" spans="1:11">
      <c r="A3" s="26" t="s">
        <v>6</v>
      </c>
      <c r="B3" s="27"/>
      <c r="C3" s="8">
        <v>30</v>
      </c>
      <c r="D3" s="8"/>
      <c r="E3" s="9">
        <v>48</v>
      </c>
      <c r="F3" s="9">
        <f>C3*E3</f>
        <v>1440</v>
      </c>
      <c r="G3" s="45">
        <f t="shared" si="0"/>
        <v>288</v>
      </c>
      <c r="H3" s="45">
        <f t="shared" si="1"/>
        <v>1728</v>
      </c>
      <c r="J3" s="9">
        <v>60</v>
      </c>
      <c r="K3" s="45">
        <f t="shared" si="2"/>
        <v>48</v>
      </c>
    </row>
    <row r="4" spans="1:11">
      <c r="A4" s="1"/>
      <c r="B4" s="2"/>
      <c r="C4" s="2"/>
      <c r="D4" s="2"/>
      <c r="E4" s="2"/>
      <c r="F4" s="3"/>
      <c r="G4" s="45">
        <f t="shared" si="0"/>
        <v>0</v>
      </c>
      <c r="H4" s="45">
        <f t="shared" si="1"/>
        <v>0</v>
      </c>
      <c r="J4" s="57"/>
      <c r="K4" s="45">
        <f t="shared" si="2"/>
        <v>0</v>
      </c>
    </row>
    <row r="5" spans="1:11">
      <c r="A5" s="41" t="s">
        <v>7</v>
      </c>
      <c r="B5" s="41"/>
      <c r="C5" s="41"/>
      <c r="D5" s="41"/>
      <c r="E5" s="41"/>
      <c r="F5" s="41"/>
      <c r="G5" s="45">
        <f t="shared" si="0"/>
        <v>0</v>
      </c>
      <c r="H5" s="45">
        <f t="shared" si="1"/>
        <v>0</v>
      </c>
      <c r="J5" s="50"/>
      <c r="K5" s="45">
        <f t="shared" si="2"/>
        <v>0</v>
      </c>
    </row>
    <row r="6" spans="1:11">
      <c r="A6" s="28" t="s">
        <v>8</v>
      </c>
      <c r="B6" s="29"/>
      <c r="C6" s="8">
        <v>2</v>
      </c>
      <c r="D6" s="8"/>
      <c r="E6" s="9">
        <v>48</v>
      </c>
      <c r="F6" s="9">
        <f>C6*E6</f>
        <v>96</v>
      </c>
      <c r="G6" s="45">
        <f t="shared" si="0"/>
        <v>19.2</v>
      </c>
      <c r="H6" s="45">
        <f t="shared" si="1"/>
        <v>115.2</v>
      </c>
      <c r="J6" s="9">
        <v>60</v>
      </c>
      <c r="K6" s="45">
        <f t="shared" si="2"/>
        <v>48</v>
      </c>
    </row>
    <row r="7" spans="1:11">
      <c r="A7" s="4"/>
      <c r="B7" s="5"/>
      <c r="C7" s="5"/>
      <c r="D7" s="5"/>
      <c r="E7" s="5"/>
      <c r="F7" s="6"/>
      <c r="G7" s="45">
        <f t="shared" si="0"/>
        <v>0</v>
      </c>
      <c r="H7" s="45">
        <f t="shared" si="1"/>
        <v>0</v>
      </c>
      <c r="J7" s="62"/>
      <c r="K7" s="45">
        <f t="shared" si="2"/>
        <v>0</v>
      </c>
    </row>
    <row r="8" spans="1:11">
      <c r="A8" s="41" t="s">
        <v>9</v>
      </c>
      <c r="B8" s="41"/>
      <c r="C8" s="41"/>
      <c r="D8" s="41"/>
      <c r="E8" s="41"/>
      <c r="F8" s="41"/>
      <c r="G8" s="45">
        <f t="shared" si="0"/>
        <v>0</v>
      </c>
      <c r="H8" s="45">
        <f t="shared" si="1"/>
        <v>0</v>
      </c>
      <c r="J8" s="50"/>
      <c r="K8" s="45">
        <f t="shared" si="2"/>
        <v>0</v>
      </c>
    </row>
    <row r="9" spans="1:11">
      <c r="A9" s="26" t="s">
        <v>10</v>
      </c>
      <c r="B9" s="27"/>
      <c r="C9" s="8">
        <v>4</v>
      </c>
      <c r="D9" s="8"/>
      <c r="E9" s="9">
        <v>64</v>
      </c>
      <c r="F9" s="9">
        <f>C9*E9</f>
        <v>256</v>
      </c>
      <c r="G9" s="45">
        <f t="shared" si="0"/>
        <v>51.2</v>
      </c>
      <c r="H9" s="45">
        <f t="shared" si="1"/>
        <v>307.2</v>
      </c>
      <c r="J9" s="9">
        <v>80</v>
      </c>
      <c r="K9" s="45">
        <f t="shared" si="2"/>
        <v>64</v>
      </c>
    </row>
    <row r="10" spans="1:11">
      <c r="A10" s="26" t="s">
        <v>11</v>
      </c>
      <c r="B10" s="27"/>
      <c r="C10" s="8">
        <v>1</v>
      </c>
      <c r="D10" s="8"/>
      <c r="E10" s="9">
        <v>48</v>
      </c>
      <c r="F10" s="9">
        <f>C10*E10</f>
        <v>48</v>
      </c>
      <c r="G10" s="45">
        <f t="shared" si="0"/>
        <v>9.6</v>
      </c>
      <c r="H10" s="45">
        <f t="shared" si="1"/>
        <v>57.6</v>
      </c>
      <c r="J10" s="9">
        <v>60</v>
      </c>
      <c r="K10" s="45">
        <f t="shared" si="2"/>
        <v>48</v>
      </c>
    </row>
    <row r="11" spans="1:11">
      <c r="A11" s="26" t="s">
        <v>12</v>
      </c>
      <c r="B11" s="27"/>
      <c r="C11" s="8">
        <v>16</v>
      </c>
      <c r="D11" s="8"/>
      <c r="E11" s="9">
        <v>64</v>
      </c>
      <c r="F11" s="9">
        <f>C11*E11</f>
        <v>1024</v>
      </c>
      <c r="G11" s="45">
        <f t="shared" si="0"/>
        <v>204.8</v>
      </c>
      <c r="H11" s="45">
        <f t="shared" si="1"/>
        <v>1228.8</v>
      </c>
      <c r="J11" s="9">
        <v>80</v>
      </c>
      <c r="K11" s="45">
        <f t="shared" si="2"/>
        <v>64</v>
      </c>
    </row>
    <row r="12" spans="1:11">
      <c r="A12" s="24" t="s">
        <v>13</v>
      </c>
      <c r="B12" s="25"/>
      <c r="C12" s="8">
        <v>4</v>
      </c>
      <c r="D12" s="8"/>
      <c r="E12" s="9">
        <v>48</v>
      </c>
      <c r="F12" s="9">
        <f>C12*E12</f>
        <v>192</v>
      </c>
      <c r="G12" s="45">
        <f t="shared" si="0"/>
        <v>38.4</v>
      </c>
      <c r="H12" s="45">
        <f t="shared" si="1"/>
        <v>230.4</v>
      </c>
      <c r="J12" s="9">
        <v>60</v>
      </c>
      <c r="K12" s="45">
        <f t="shared" si="2"/>
        <v>48</v>
      </c>
    </row>
    <row r="13" spans="1:11">
      <c r="A13" s="24" t="s">
        <v>14</v>
      </c>
      <c r="B13" s="25"/>
      <c r="C13" s="8">
        <v>6</v>
      </c>
      <c r="D13" s="8"/>
      <c r="E13" s="9">
        <v>48</v>
      </c>
      <c r="F13" s="9">
        <f>C13*E13</f>
        <v>288</v>
      </c>
      <c r="G13" s="45">
        <f t="shared" si="0"/>
        <v>57.6</v>
      </c>
      <c r="H13" s="45">
        <f t="shared" si="1"/>
        <v>345.6</v>
      </c>
      <c r="J13" s="9">
        <v>60</v>
      </c>
      <c r="K13" s="45">
        <f t="shared" si="2"/>
        <v>48</v>
      </c>
    </row>
    <row r="14" spans="1:11">
      <c r="A14" s="24" t="s">
        <v>15</v>
      </c>
      <c r="B14" s="25"/>
      <c r="C14" s="8"/>
      <c r="D14" s="8"/>
      <c r="E14" s="9"/>
      <c r="F14" s="9">
        <v>200</v>
      </c>
      <c r="G14" s="45">
        <f t="shared" si="0"/>
        <v>40</v>
      </c>
      <c r="H14" s="45">
        <f t="shared" si="1"/>
        <v>240</v>
      </c>
      <c r="J14" s="9">
        <v>240</v>
      </c>
      <c r="K14" s="45">
        <f t="shared" si="2"/>
        <v>192</v>
      </c>
    </row>
    <row r="15" spans="1:11">
      <c r="A15" s="4"/>
      <c r="B15" s="5"/>
      <c r="C15" s="5"/>
      <c r="D15" s="5"/>
      <c r="E15" s="5"/>
      <c r="F15" s="6"/>
      <c r="G15" s="45">
        <f t="shared" si="0"/>
        <v>0</v>
      </c>
      <c r="H15" s="45">
        <f t="shared" si="1"/>
        <v>0</v>
      </c>
      <c r="J15" s="62"/>
      <c r="K15" s="45">
        <f t="shared" si="2"/>
        <v>0</v>
      </c>
    </row>
    <row r="16" spans="1:11">
      <c r="A16" s="41" t="s">
        <v>16</v>
      </c>
      <c r="B16" s="41"/>
      <c r="C16" s="41"/>
      <c r="D16" s="41"/>
      <c r="E16" s="41"/>
      <c r="F16" s="41"/>
      <c r="G16" s="45">
        <f t="shared" si="0"/>
        <v>0</v>
      </c>
      <c r="H16" s="45">
        <f t="shared" si="1"/>
        <v>0</v>
      </c>
      <c r="J16" s="50"/>
      <c r="K16" s="45">
        <f t="shared" si="2"/>
        <v>0</v>
      </c>
    </row>
    <row r="17" spans="1:11">
      <c r="A17" s="30" t="s">
        <v>17</v>
      </c>
      <c r="B17" s="31"/>
      <c r="C17" s="13">
        <v>5</v>
      </c>
      <c r="D17" s="13"/>
      <c r="E17" s="14">
        <v>48</v>
      </c>
      <c r="F17" s="14">
        <f t="shared" ref="F17:F22" si="3">C17*E17</f>
        <v>240</v>
      </c>
      <c r="G17" s="45">
        <f t="shared" si="0"/>
        <v>48</v>
      </c>
      <c r="H17" s="45">
        <f t="shared" si="1"/>
        <v>288</v>
      </c>
      <c r="J17" s="14">
        <v>60</v>
      </c>
      <c r="K17" s="45">
        <f t="shared" si="2"/>
        <v>48</v>
      </c>
    </row>
    <row r="18" spans="1:11">
      <c r="A18" s="30" t="s">
        <v>18</v>
      </c>
      <c r="B18" s="31"/>
      <c r="C18" s="13">
        <v>12</v>
      </c>
      <c r="D18" s="13"/>
      <c r="E18" s="14">
        <v>64</v>
      </c>
      <c r="F18" s="14">
        <f t="shared" si="3"/>
        <v>768</v>
      </c>
      <c r="G18" s="45">
        <f t="shared" si="0"/>
        <v>153.6</v>
      </c>
      <c r="H18" s="45">
        <f t="shared" si="1"/>
        <v>921.6</v>
      </c>
      <c r="J18" s="14">
        <v>80</v>
      </c>
      <c r="K18" s="45">
        <f t="shared" si="2"/>
        <v>64</v>
      </c>
    </row>
    <row r="19" spans="1:11">
      <c r="A19" s="30" t="s">
        <v>19</v>
      </c>
      <c r="B19" s="31"/>
      <c r="C19" s="13">
        <v>2</v>
      </c>
      <c r="D19" s="13"/>
      <c r="E19" s="14">
        <v>48</v>
      </c>
      <c r="F19" s="14">
        <f t="shared" si="3"/>
        <v>96</v>
      </c>
      <c r="G19" s="45">
        <f t="shared" si="0"/>
        <v>19.2</v>
      </c>
      <c r="H19" s="45">
        <f t="shared" si="1"/>
        <v>115.2</v>
      </c>
      <c r="J19" s="14">
        <v>60</v>
      </c>
      <c r="K19" s="45">
        <f t="shared" si="2"/>
        <v>48</v>
      </c>
    </row>
    <row r="20" spans="1:11">
      <c r="A20" s="30" t="s">
        <v>20</v>
      </c>
      <c r="B20" s="31"/>
      <c r="C20" s="13">
        <v>8</v>
      </c>
      <c r="D20" s="13"/>
      <c r="E20" s="14">
        <v>48</v>
      </c>
      <c r="F20" s="14">
        <f t="shared" si="3"/>
        <v>384</v>
      </c>
      <c r="G20" s="45">
        <f t="shared" si="0"/>
        <v>76.8</v>
      </c>
      <c r="H20" s="45">
        <f t="shared" si="1"/>
        <v>460.8</v>
      </c>
      <c r="J20" s="14">
        <v>60</v>
      </c>
      <c r="K20" s="45">
        <f t="shared" si="2"/>
        <v>48</v>
      </c>
    </row>
    <row r="21" spans="1:11">
      <c r="A21" s="30" t="s">
        <v>21</v>
      </c>
      <c r="B21" s="31"/>
      <c r="C21" s="13">
        <v>5</v>
      </c>
      <c r="D21" s="13"/>
      <c r="E21" s="14">
        <v>48</v>
      </c>
      <c r="F21" s="14">
        <f t="shared" si="3"/>
        <v>240</v>
      </c>
      <c r="G21" s="45">
        <f t="shared" si="0"/>
        <v>48</v>
      </c>
      <c r="H21" s="45">
        <f t="shared" si="1"/>
        <v>288</v>
      </c>
      <c r="J21" s="14">
        <v>60</v>
      </c>
      <c r="K21" s="45">
        <f t="shared" si="2"/>
        <v>48</v>
      </c>
    </row>
    <row r="22" spans="1:11">
      <c r="A22" s="32" t="s">
        <v>22</v>
      </c>
      <c r="B22" s="32"/>
      <c r="C22" s="13">
        <v>40</v>
      </c>
      <c r="D22" s="13"/>
      <c r="E22" s="14">
        <v>48</v>
      </c>
      <c r="F22" s="14">
        <f t="shared" si="3"/>
        <v>1920</v>
      </c>
      <c r="G22" s="45">
        <f t="shared" si="0"/>
        <v>384</v>
      </c>
      <c r="H22" s="45">
        <f t="shared" si="1"/>
        <v>2304</v>
      </c>
      <c r="J22" s="14">
        <v>60</v>
      </c>
      <c r="K22" s="45">
        <f t="shared" si="2"/>
        <v>48</v>
      </c>
    </row>
    <row r="23" spans="1:11">
      <c r="A23" s="15"/>
      <c r="B23" s="15"/>
      <c r="C23" s="15"/>
      <c r="D23" s="15"/>
      <c r="E23" s="15"/>
      <c r="F23" s="15"/>
      <c r="G23" s="45">
        <f t="shared" si="0"/>
        <v>0</v>
      </c>
      <c r="H23" s="45">
        <f t="shared" si="1"/>
        <v>0</v>
      </c>
      <c r="J23" s="62"/>
      <c r="K23" s="45">
        <f t="shared" si="2"/>
        <v>0</v>
      </c>
    </row>
    <row r="24" spans="1:11">
      <c r="A24" s="7" t="s">
        <v>23</v>
      </c>
      <c r="B24" s="7"/>
      <c r="C24" s="7"/>
      <c r="D24" s="7"/>
      <c r="E24" s="7"/>
      <c r="F24" s="7"/>
      <c r="G24" s="45">
        <f t="shared" si="0"/>
        <v>0</v>
      </c>
      <c r="H24" s="45">
        <f t="shared" si="1"/>
        <v>0</v>
      </c>
      <c r="J24" s="67"/>
      <c r="K24" s="45">
        <f t="shared" si="2"/>
        <v>0</v>
      </c>
    </row>
    <row r="25" spans="1:11">
      <c r="A25" s="42" t="s">
        <v>28</v>
      </c>
      <c r="B25" s="33"/>
      <c r="C25" s="8">
        <v>5</v>
      </c>
      <c r="D25" s="8"/>
      <c r="E25" s="9">
        <v>48</v>
      </c>
      <c r="F25" s="9">
        <f>C25*E25</f>
        <v>240</v>
      </c>
      <c r="G25" s="45">
        <f t="shared" si="0"/>
        <v>48</v>
      </c>
      <c r="H25" s="45">
        <f t="shared" si="1"/>
        <v>288</v>
      </c>
      <c r="J25" s="9">
        <v>60</v>
      </c>
      <c r="K25" s="45">
        <f t="shared" si="2"/>
        <v>48</v>
      </c>
    </row>
    <row r="26" spans="1:11">
      <c r="A26" s="43" t="s">
        <v>29</v>
      </c>
      <c r="B26" s="29"/>
      <c r="C26" s="8">
        <v>14</v>
      </c>
      <c r="D26" s="8"/>
      <c r="E26" s="9">
        <v>48</v>
      </c>
      <c r="F26" s="9">
        <f>C26*E26</f>
        <v>672</v>
      </c>
      <c r="G26" s="45">
        <f t="shared" si="0"/>
        <v>134.4</v>
      </c>
      <c r="H26" s="45">
        <f t="shared" si="1"/>
        <v>806.4</v>
      </c>
      <c r="J26" s="9">
        <v>60</v>
      </c>
      <c r="K26" s="45">
        <f t="shared" si="2"/>
        <v>48</v>
      </c>
    </row>
    <row r="27" spans="1:11">
      <c r="A27" s="42" t="s">
        <v>30</v>
      </c>
      <c r="B27" s="33"/>
      <c r="C27" s="8">
        <v>2</v>
      </c>
      <c r="D27" s="8"/>
      <c r="E27" s="9">
        <v>48</v>
      </c>
      <c r="F27" s="9">
        <f>C27*E27</f>
        <v>96</v>
      </c>
      <c r="G27" s="45">
        <f t="shared" si="0"/>
        <v>19.2</v>
      </c>
      <c r="H27" s="45">
        <f t="shared" si="1"/>
        <v>115.2</v>
      </c>
      <c r="J27" s="9">
        <v>60</v>
      </c>
      <c r="K27" s="45">
        <f t="shared" si="2"/>
        <v>48</v>
      </c>
    </row>
    <row r="28" spans="1:11">
      <c r="A28" s="4"/>
      <c r="B28" s="5"/>
      <c r="C28" s="5"/>
      <c r="D28" s="5"/>
      <c r="E28" s="5"/>
      <c r="F28" s="6"/>
      <c r="G28" s="45">
        <f t="shared" si="0"/>
        <v>0</v>
      </c>
      <c r="H28" s="45">
        <f t="shared" si="1"/>
        <v>0</v>
      </c>
      <c r="J28" s="62"/>
      <c r="K28" s="45">
        <f t="shared" si="2"/>
        <v>0</v>
      </c>
    </row>
    <row r="29" spans="1:11">
      <c r="A29" s="10" t="s">
        <v>24</v>
      </c>
      <c r="B29" s="11"/>
      <c r="C29" s="11"/>
      <c r="D29" s="11"/>
      <c r="E29" s="11"/>
      <c r="F29" s="12"/>
      <c r="G29" s="45">
        <f t="shared" si="0"/>
        <v>0</v>
      </c>
      <c r="H29" s="45">
        <f t="shared" si="1"/>
        <v>0</v>
      </c>
      <c r="J29" s="67"/>
      <c r="K29" s="45">
        <f t="shared" si="2"/>
        <v>0</v>
      </c>
    </row>
    <row r="30" spans="1:11">
      <c r="A30" s="42" t="s">
        <v>31</v>
      </c>
      <c r="B30" s="33"/>
      <c r="C30" s="8">
        <v>10</v>
      </c>
      <c r="D30" s="8"/>
      <c r="E30" s="9">
        <v>48</v>
      </c>
      <c r="F30" s="9">
        <f>C30*E30</f>
        <v>480</v>
      </c>
      <c r="G30" s="45">
        <f t="shared" si="0"/>
        <v>96</v>
      </c>
      <c r="H30" s="45">
        <f t="shared" si="1"/>
        <v>576</v>
      </c>
      <c r="J30" s="9">
        <v>60</v>
      </c>
      <c r="K30" s="45">
        <f t="shared" si="2"/>
        <v>48</v>
      </c>
    </row>
    <row r="31" spans="1:11">
      <c r="A31" s="43" t="s">
        <v>32</v>
      </c>
      <c r="B31" s="29"/>
      <c r="C31" s="8">
        <v>2</v>
      </c>
      <c r="D31" s="8"/>
      <c r="E31" s="9">
        <v>48</v>
      </c>
      <c r="F31" s="9">
        <f>C31*E31</f>
        <v>96</v>
      </c>
      <c r="G31" s="45">
        <f t="shared" si="0"/>
        <v>19.2</v>
      </c>
      <c r="H31" s="45">
        <f t="shared" si="1"/>
        <v>115.2</v>
      </c>
      <c r="J31" s="9">
        <v>60</v>
      </c>
      <c r="K31" s="45">
        <f t="shared" si="2"/>
        <v>48</v>
      </c>
    </row>
    <row r="32" spans="1:11">
      <c r="A32" s="42" t="s">
        <v>33</v>
      </c>
      <c r="B32" s="33"/>
      <c r="C32" s="8">
        <v>6</v>
      </c>
      <c r="D32" s="8"/>
      <c r="E32" s="9">
        <v>64</v>
      </c>
      <c r="F32" s="9">
        <f>C32*E32</f>
        <v>384</v>
      </c>
      <c r="G32" s="45">
        <f t="shared" si="0"/>
        <v>76.8</v>
      </c>
      <c r="H32" s="45">
        <f t="shared" si="1"/>
        <v>460.8</v>
      </c>
      <c r="J32" s="9">
        <v>80</v>
      </c>
      <c r="K32" s="45">
        <f t="shared" si="2"/>
        <v>64</v>
      </c>
    </row>
    <row r="33" spans="1:11">
      <c r="A33" s="42" t="s">
        <v>34</v>
      </c>
      <c r="B33" s="33"/>
      <c r="C33" s="8">
        <v>6</v>
      </c>
      <c r="D33" s="8"/>
      <c r="E33" s="9">
        <v>48</v>
      </c>
      <c r="F33" s="9">
        <f>C33*E33</f>
        <v>288</v>
      </c>
      <c r="G33" s="45">
        <f t="shared" si="0"/>
        <v>57.6</v>
      </c>
      <c r="H33" s="45">
        <f t="shared" si="1"/>
        <v>345.6</v>
      </c>
      <c r="J33" s="9">
        <v>60</v>
      </c>
      <c r="K33" s="45">
        <f t="shared" si="2"/>
        <v>48</v>
      </c>
    </row>
    <row r="34" spans="1:11">
      <c r="A34" s="44" t="s">
        <v>35</v>
      </c>
      <c r="B34" s="34"/>
      <c r="C34" s="8">
        <v>32</v>
      </c>
      <c r="D34" s="8"/>
      <c r="E34" s="9">
        <v>64</v>
      </c>
      <c r="F34" s="9">
        <f>C34*E34</f>
        <v>2048</v>
      </c>
      <c r="G34" s="45">
        <f t="shared" si="0"/>
        <v>409.6</v>
      </c>
      <c r="H34" s="45">
        <f t="shared" si="1"/>
        <v>2457.6</v>
      </c>
      <c r="J34" s="9">
        <v>80</v>
      </c>
      <c r="K34" s="45">
        <f t="shared" si="2"/>
        <v>64</v>
      </c>
    </row>
    <row r="35" spans="1:11">
      <c r="A35" s="4"/>
      <c r="B35" s="5"/>
      <c r="C35" s="5"/>
      <c r="D35" s="5"/>
      <c r="E35" s="5"/>
      <c r="F35" s="6"/>
    </row>
    <row r="36" spans="1:11">
      <c r="A36" s="35" t="s">
        <v>25</v>
      </c>
      <c r="B36" s="36"/>
      <c r="C36" s="17">
        <v>180</v>
      </c>
      <c r="D36" s="17"/>
      <c r="E36" s="16"/>
      <c r="F36" s="18">
        <f>SUM(A1:F34)</f>
        <v>13440</v>
      </c>
      <c r="H36" s="45">
        <f>SUM(H1:H34)</f>
        <v>14448.000000000002</v>
      </c>
    </row>
  </sheetData>
  <mergeCells count="34">
    <mergeCell ref="A32:B32"/>
    <mergeCell ref="A33:B33"/>
    <mergeCell ref="A35:F35"/>
    <mergeCell ref="A36:B36"/>
    <mergeCell ref="A26:B26"/>
    <mergeCell ref="A27:B27"/>
    <mergeCell ref="A28:F28"/>
    <mergeCell ref="A29:F29"/>
    <mergeCell ref="A30:B30"/>
    <mergeCell ref="A31:B31"/>
    <mergeCell ref="A19:B19"/>
    <mergeCell ref="A20:B20"/>
    <mergeCell ref="A21:B21"/>
    <mergeCell ref="A23:F23"/>
    <mergeCell ref="A24:F24"/>
    <mergeCell ref="A25:B25"/>
    <mergeCell ref="A13:B13"/>
    <mergeCell ref="A14:B14"/>
    <mergeCell ref="A15:F15"/>
    <mergeCell ref="A16:F16"/>
    <mergeCell ref="A17:B17"/>
    <mergeCell ref="A18:B18"/>
    <mergeCell ref="A7:F7"/>
    <mergeCell ref="A8:F8"/>
    <mergeCell ref="A9:B9"/>
    <mergeCell ref="A10:B10"/>
    <mergeCell ref="A11:B11"/>
    <mergeCell ref="A12:B12"/>
    <mergeCell ref="A1:B1"/>
    <mergeCell ref="A2:B2"/>
    <mergeCell ref="A3:B3"/>
    <mergeCell ref="A4:F4"/>
    <mergeCell ref="A5:F5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E11" sqref="E11"/>
    </sheetView>
  </sheetViews>
  <sheetFormatPr baseColWidth="10" defaultRowHeight="12.75"/>
  <cols>
    <col min="1" max="1" width="35" customWidth="1"/>
    <col min="2" max="2" width="15.375" customWidth="1"/>
    <col min="5" max="5" width="11.875" bestFit="1" customWidth="1"/>
    <col min="6" max="6" width="12.5" bestFit="1" customWidth="1"/>
    <col min="7" max="7" width="11.5" bestFit="1" customWidth="1"/>
  </cols>
  <sheetData>
    <row r="1" spans="1:6" ht="12.75" customHeight="1">
      <c r="B1" s="23" t="s">
        <v>26</v>
      </c>
      <c r="C1" s="23"/>
      <c r="D1" s="23"/>
      <c r="E1" s="23"/>
    </row>
    <row r="7" spans="1:6" ht="38.25">
      <c r="A7" s="47" t="s">
        <v>0</v>
      </c>
      <c r="B7" s="48"/>
      <c r="C7" s="39" t="s">
        <v>1</v>
      </c>
      <c r="D7" s="39" t="s">
        <v>2</v>
      </c>
      <c r="E7" s="40" t="s">
        <v>27</v>
      </c>
    </row>
    <row r="8" spans="1:6">
      <c r="A8" s="49" t="s">
        <v>3</v>
      </c>
      <c r="B8" s="50"/>
      <c r="C8" s="50"/>
      <c r="D8" s="50"/>
      <c r="E8" s="51"/>
      <c r="F8" s="45"/>
    </row>
    <row r="9" spans="1:6" ht="12.75" customHeight="1">
      <c r="A9" s="52" t="s">
        <v>4</v>
      </c>
      <c r="B9" s="53"/>
      <c r="C9" s="8">
        <v>4</v>
      </c>
      <c r="D9" s="9">
        <v>50</v>
      </c>
      <c r="E9" s="9">
        <f>C9*D9</f>
        <v>200</v>
      </c>
    </row>
    <row r="10" spans="1:6" ht="12.75" customHeight="1">
      <c r="A10" s="52" t="s">
        <v>5</v>
      </c>
      <c r="B10" s="53"/>
      <c r="C10" s="8">
        <v>7</v>
      </c>
      <c r="D10" s="9">
        <v>60</v>
      </c>
      <c r="E10" s="9">
        <f>C10*D10</f>
        <v>420</v>
      </c>
    </row>
    <row r="11" spans="1:6">
      <c r="A11" s="54" t="s">
        <v>6</v>
      </c>
      <c r="B11" s="55"/>
      <c r="C11" s="8">
        <v>21</v>
      </c>
      <c r="D11" s="9">
        <v>60</v>
      </c>
      <c r="E11" s="9">
        <f>C11*D11</f>
        <v>1260</v>
      </c>
    </row>
    <row r="12" spans="1:6">
      <c r="A12" s="56"/>
      <c r="B12" s="57"/>
      <c r="C12" s="57"/>
      <c r="D12" s="57"/>
      <c r="E12" s="58"/>
    </row>
    <row r="13" spans="1:6">
      <c r="A13" s="49" t="s">
        <v>7</v>
      </c>
      <c r="B13" s="50"/>
      <c r="C13" s="50"/>
      <c r="D13" s="50"/>
      <c r="E13" s="51"/>
    </row>
    <row r="14" spans="1:6" ht="12.75" customHeight="1">
      <c r="A14" s="59" t="s">
        <v>8</v>
      </c>
      <c r="B14" s="60"/>
      <c r="C14" s="8">
        <v>2</v>
      </c>
      <c r="D14" s="9">
        <v>60</v>
      </c>
      <c r="E14" s="9">
        <f>C14*D14</f>
        <v>120</v>
      </c>
    </row>
    <row r="15" spans="1:6">
      <c r="A15" s="61"/>
      <c r="B15" s="62"/>
      <c r="C15" s="62"/>
      <c r="D15" s="62"/>
      <c r="E15" s="63"/>
    </row>
    <row r="16" spans="1:6">
      <c r="A16" s="49" t="s">
        <v>9</v>
      </c>
      <c r="B16" s="50"/>
      <c r="C16" s="50"/>
      <c r="D16" s="50"/>
      <c r="E16" s="51"/>
      <c r="F16" s="45"/>
    </row>
    <row r="17" spans="1:6">
      <c r="A17" s="54" t="s">
        <v>10</v>
      </c>
      <c r="B17" s="55"/>
      <c r="C17" s="8">
        <v>4</v>
      </c>
      <c r="D17" s="9">
        <v>60</v>
      </c>
      <c r="E17" s="9">
        <f>C17*D17</f>
        <v>240</v>
      </c>
    </row>
    <row r="18" spans="1:6">
      <c r="A18" s="54" t="s">
        <v>11</v>
      </c>
      <c r="B18" s="55"/>
      <c r="C18" s="8">
        <v>1</v>
      </c>
      <c r="D18" s="9">
        <v>60</v>
      </c>
      <c r="E18" s="9">
        <f>C18*D18</f>
        <v>60</v>
      </c>
    </row>
    <row r="19" spans="1:6">
      <c r="A19" s="54" t="s">
        <v>12</v>
      </c>
      <c r="B19" s="55"/>
      <c r="C19" s="8">
        <v>14</v>
      </c>
      <c r="D19" s="9">
        <v>70</v>
      </c>
      <c r="E19" s="9">
        <f>C19*D19</f>
        <v>980</v>
      </c>
    </row>
    <row r="20" spans="1:6" ht="12.75" customHeight="1">
      <c r="A20" s="52" t="s">
        <v>13</v>
      </c>
      <c r="B20" s="53"/>
      <c r="C20" s="8">
        <v>4</v>
      </c>
      <c r="D20" s="9">
        <v>60</v>
      </c>
      <c r="E20" s="9">
        <f>C20*D20</f>
        <v>240</v>
      </c>
    </row>
    <row r="21" spans="1:6" ht="12.75" customHeight="1">
      <c r="A21" s="52" t="s">
        <v>14</v>
      </c>
      <c r="B21" s="53"/>
      <c r="C21" s="8">
        <v>5</v>
      </c>
      <c r="D21" s="9">
        <v>60</v>
      </c>
      <c r="E21" s="9">
        <f>C21*D21</f>
        <v>300</v>
      </c>
    </row>
    <row r="22" spans="1:6" ht="12.75" customHeight="1">
      <c r="A22" s="52" t="s">
        <v>15</v>
      </c>
      <c r="B22" s="53"/>
      <c r="C22" s="8"/>
      <c r="D22" s="9"/>
      <c r="E22" s="9">
        <v>200</v>
      </c>
    </row>
    <row r="23" spans="1:6">
      <c r="A23" s="61"/>
      <c r="B23" s="62"/>
      <c r="C23" s="62"/>
      <c r="D23" s="62"/>
      <c r="E23" s="63"/>
    </row>
    <row r="24" spans="1:6">
      <c r="A24" s="49" t="s">
        <v>16</v>
      </c>
      <c r="B24" s="50"/>
      <c r="C24" s="50"/>
      <c r="D24" s="50"/>
      <c r="E24" s="51"/>
      <c r="F24" s="45"/>
    </row>
    <row r="25" spans="1:6">
      <c r="A25" s="64" t="s">
        <v>17</v>
      </c>
      <c r="B25" s="65"/>
      <c r="C25" s="13">
        <v>5</v>
      </c>
      <c r="D25" s="14">
        <v>60</v>
      </c>
      <c r="E25" s="14">
        <f t="shared" ref="E25:E30" si="0">C25*D25</f>
        <v>300</v>
      </c>
    </row>
    <row r="26" spans="1:6">
      <c r="A26" s="64" t="s">
        <v>18</v>
      </c>
      <c r="B26" s="65"/>
      <c r="C26" s="13">
        <v>10</v>
      </c>
      <c r="D26" s="14">
        <v>70</v>
      </c>
      <c r="E26" s="14">
        <f t="shared" si="0"/>
        <v>700</v>
      </c>
    </row>
    <row r="27" spans="1:6">
      <c r="A27" s="64" t="s">
        <v>19</v>
      </c>
      <c r="B27" s="65"/>
      <c r="C27" s="13">
        <v>2</v>
      </c>
      <c r="D27" s="14">
        <v>60</v>
      </c>
      <c r="E27" s="14">
        <f t="shared" si="0"/>
        <v>120</v>
      </c>
    </row>
    <row r="28" spans="1:6">
      <c r="A28" s="64" t="s">
        <v>20</v>
      </c>
      <c r="B28" s="65"/>
      <c r="C28" s="13">
        <v>7</v>
      </c>
      <c r="D28" s="14">
        <v>60</v>
      </c>
      <c r="E28" s="14">
        <f t="shared" si="0"/>
        <v>420</v>
      </c>
    </row>
    <row r="29" spans="1:6">
      <c r="A29" s="64" t="s">
        <v>21</v>
      </c>
      <c r="B29" s="65"/>
      <c r="C29" s="13">
        <v>4</v>
      </c>
      <c r="D29" s="14">
        <v>60</v>
      </c>
      <c r="E29" s="14">
        <f t="shared" si="0"/>
        <v>240</v>
      </c>
    </row>
    <row r="30" spans="1:6">
      <c r="A30" s="32" t="s">
        <v>22</v>
      </c>
      <c r="B30" s="32"/>
      <c r="C30" s="13">
        <v>35</v>
      </c>
      <c r="D30" s="14">
        <v>60</v>
      </c>
      <c r="E30" s="14">
        <f t="shared" si="0"/>
        <v>2100</v>
      </c>
    </row>
    <row r="31" spans="1:6">
      <c r="A31" s="61"/>
      <c r="B31" s="62"/>
      <c r="C31" s="62"/>
      <c r="D31" s="62"/>
      <c r="E31" s="63"/>
    </row>
    <row r="32" spans="1:6">
      <c r="A32" s="66" t="s">
        <v>23</v>
      </c>
      <c r="B32" s="67"/>
      <c r="C32" s="67"/>
      <c r="D32" s="67"/>
      <c r="E32" s="68"/>
      <c r="F32" s="45"/>
    </row>
    <row r="33" spans="1:7">
      <c r="A33" s="69" t="s">
        <v>28</v>
      </c>
      <c r="B33" s="70"/>
      <c r="C33" s="8">
        <v>4</v>
      </c>
      <c r="D33" s="9">
        <v>60</v>
      </c>
      <c r="E33" s="9">
        <f>C33*D33</f>
        <v>240</v>
      </c>
    </row>
    <row r="34" spans="1:7" ht="12.75" customHeight="1">
      <c r="A34" s="71" t="s">
        <v>29</v>
      </c>
      <c r="B34" s="60"/>
      <c r="C34" s="8">
        <v>14</v>
      </c>
      <c r="D34" s="9">
        <v>60</v>
      </c>
      <c r="E34" s="9">
        <f>C34*D34</f>
        <v>840</v>
      </c>
    </row>
    <row r="35" spans="1:7">
      <c r="A35" s="69" t="s">
        <v>30</v>
      </c>
      <c r="B35" s="70"/>
      <c r="C35" s="8">
        <v>2</v>
      </c>
      <c r="D35" s="9">
        <v>60</v>
      </c>
      <c r="E35" s="9">
        <f>C35*D35</f>
        <v>120</v>
      </c>
    </row>
    <row r="36" spans="1:7">
      <c r="A36" s="61"/>
      <c r="B36" s="62"/>
      <c r="C36" s="62"/>
      <c r="D36" s="62"/>
      <c r="E36" s="63"/>
    </row>
    <row r="37" spans="1:7">
      <c r="A37" s="66" t="s">
        <v>24</v>
      </c>
      <c r="B37" s="67"/>
      <c r="C37" s="67"/>
      <c r="D37" s="67"/>
      <c r="E37" s="68"/>
      <c r="F37" s="45"/>
    </row>
    <row r="38" spans="1:7">
      <c r="A38" s="69" t="s">
        <v>31</v>
      </c>
      <c r="B38" s="70"/>
      <c r="C38" s="8">
        <v>7</v>
      </c>
      <c r="D38" s="9">
        <v>60</v>
      </c>
      <c r="E38" s="9">
        <f>C38*D38</f>
        <v>420</v>
      </c>
    </row>
    <row r="39" spans="1:7" ht="12.75" customHeight="1">
      <c r="A39" s="71" t="s">
        <v>32</v>
      </c>
      <c r="B39" s="60"/>
      <c r="C39" s="8">
        <v>2</v>
      </c>
      <c r="D39" s="9">
        <v>50</v>
      </c>
      <c r="E39" s="9">
        <f>C39*D39</f>
        <v>100</v>
      </c>
    </row>
    <row r="40" spans="1:7">
      <c r="A40" s="69" t="s">
        <v>33</v>
      </c>
      <c r="B40" s="70"/>
      <c r="C40" s="8">
        <v>6</v>
      </c>
      <c r="D40" s="9">
        <v>70</v>
      </c>
      <c r="E40" s="9">
        <f>C40*D40</f>
        <v>420</v>
      </c>
    </row>
    <row r="41" spans="1:7">
      <c r="A41" s="69" t="s">
        <v>34</v>
      </c>
      <c r="B41" s="70"/>
      <c r="C41" s="8">
        <v>6</v>
      </c>
      <c r="D41" s="9">
        <v>60</v>
      </c>
      <c r="E41" s="9">
        <f>C41*D41</f>
        <v>360</v>
      </c>
    </row>
    <row r="42" spans="1:7">
      <c r="A42" s="44" t="s">
        <v>35</v>
      </c>
      <c r="B42" s="34"/>
      <c r="C42" s="8">
        <v>30</v>
      </c>
      <c r="D42" s="9">
        <v>70</v>
      </c>
      <c r="E42" s="9">
        <f>C42*D42</f>
        <v>2100</v>
      </c>
    </row>
    <row r="43" spans="1:7">
      <c r="A43" s="61"/>
      <c r="B43" s="62"/>
      <c r="C43" s="62"/>
      <c r="D43" s="62"/>
      <c r="E43" s="63"/>
      <c r="F43" s="45"/>
      <c r="G43" s="45"/>
    </row>
    <row r="44" spans="1:7" ht="12.75" customHeight="1">
      <c r="A44" s="72" t="s">
        <v>25</v>
      </c>
      <c r="B44" s="73"/>
      <c r="C44" s="17">
        <v>180</v>
      </c>
      <c r="D44" s="16"/>
      <c r="E44" s="18">
        <v>15000</v>
      </c>
      <c r="F44" s="4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A44"/>
  <sheetViews>
    <sheetView topLeftCell="A16" workbookViewId="0">
      <selection activeCell="D37" sqref="D37"/>
    </sheetView>
  </sheetViews>
  <sheetFormatPr baseColWidth="10" defaultRowHeight="12.75"/>
  <sheetData>
    <row r="7" spans="1:1">
      <c r="A7" t="s">
        <v>27</v>
      </c>
    </row>
    <row r="9" spans="1:1">
      <c r="A9">
        <v>200</v>
      </c>
    </row>
    <row r="10" spans="1:1">
      <c r="A10">
        <v>392</v>
      </c>
    </row>
    <row r="11" spans="1:1">
      <c r="A11">
        <v>1470</v>
      </c>
    </row>
    <row r="14" spans="1:1">
      <c r="A14">
        <v>147</v>
      </c>
    </row>
    <row r="17" spans="1:1">
      <c r="A17">
        <v>248</v>
      </c>
    </row>
    <row r="18" spans="1:1">
      <c r="A18">
        <v>49</v>
      </c>
    </row>
    <row r="19" spans="1:1">
      <c r="A19">
        <v>992</v>
      </c>
    </row>
    <row r="20" spans="1:1">
      <c r="A20">
        <v>196</v>
      </c>
    </row>
    <row r="21" spans="1:1">
      <c r="A21">
        <v>294</v>
      </c>
    </row>
    <row r="22" spans="1:1">
      <c r="A22">
        <v>200</v>
      </c>
    </row>
    <row r="25" spans="1:1">
      <c r="A25">
        <v>245</v>
      </c>
    </row>
    <row r="26" spans="1:1">
      <c r="A26">
        <v>744</v>
      </c>
    </row>
    <row r="27" spans="1:1">
      <c r="A27">
        <v>98</v>
      </c>
    </row>
    <row r="28" spans="1:1">
      <c r="A28">
        <v>392</v>
      </c>
    </row>
    <row r="29" spans="1:1">
      <c r="A29">
        <v>245</v>
      </c>
    </row>
    <row r="30" spans="1:1">
      <c r="A30">
        <v>1960</v>
      </c>
    </row>
    <row r="33" spans="1:1">
      <c r="A33">
        <v>245</v>
      </c>
    </row>
    <row r="34" spans="1:1">
      <c r="A34">
        <v>686</v>
      </c>
    </row>
    <row r="35" spans="1:1">
      <c r="A35">
        <v>98</v>
      </c>
    </row>
    <row r="38" spans="1:1">
      <c r="A38">
        <v>490</v>
      </c>
    </row>
    <row r="39" spans="1:1">
      <c r="A39">
        <v>98</v>
      </c>
    </row>
    <row r="40" spans="1:1">
      <c r="A40">
        <v>434</v>
      </c>
    </row>
    <row r="41" spans="1:1">
      <c r="A41">
        <v>343</v>
      </c>
    </row>
    <row r="42" spans="1:1">
      <c r="A42">
        <v>1984</v>
      </c>
    </row>
    <row r="44" spans="1:1">
      <c r="A44">
        <f>SUM(A9:A42)</f>
        <v>12250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2014-03-25T14:25:25Z</cp:lastPrinted>
  <dcterms:created xsi:type="dcterms:W3CDTF">2014-03-25T10:43:46Z</dcterms:created>
  <dcterms:modified xsi:type="dcterms:W3CDTF">2014-03-25T14:34:26Z</dcterms:modified>
</cp:coreProperties>
</file>