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00" windowWidth="19275" windowHeight="7950"/>
  </bookViews>
  <sheets>
    <sheet name="Devis" sheetId="2" r:id="rId1"/>
    <sheet name="propo Melusine" sheetId="3" r:id="rId2"/>
    <sheet name="Axes de travail" sheetId="4" r:id="rId3"/>
  </sheets>
  <calcPr calcId="125725" concurrentCalc="0"/>
</workbook>
</file>

<file path=xl/calcChain.xml><?xml version="1.0" encoding="utf-8"?>
<calcChain xmlns="http://schemas.openxmlformats.org/spreadsheetml/2006/main">
  <c r="E58" i="2"/>
  <c r="E59"/>
  <c r="F51"/>
  <c r="E61"/>
  <c r="G26" i="3"/>
  <c r="G27"/>
  <c r="G28"/>
  <c r="G29"/>
  <c r="G23"/>
  <c r="G22"/>
  <c r="G21"/>
  <c r="G19"/>
  <c r="G13"/>
  <c r="E56" i="2"/>
  <c r="F26"/>
  <c r="E27"/>
  <c r="E22"/>
  <c r="E53"/>
  <c r="E54"/>
  <c r="E57"/>
  <c r="F46"/>
  <c r="E40"/>
  <c r="E44"/>
  <c r="F38"/>
  <c r="E33"/>
  <c r="E35"/>
  <c r="F30"/>
  <c r="E24"/>
  <c r="F21"/>
  <c r="E31"/>
  <c r="E47"/>
  <c r="E49"/>
  <c r="E48"/>
  <c r="E43"/>
  <c r="E42"/>
  <c r="E41"/>
  <c r="E39"/>
  <c r="E34"/>
  <c r="E32"/>
  <c r="E23"/>
  <c r="E52"/>
  <c r="E55"/>
</calcChain>
</file>

<file path=xl/sharedStrings.xml><?xml version="1.0" encoding="utf-8"?>
<sst xmlns="http://schemas.openxmlformats.org/spreadsheetml/2006/main" count="124" uniqueCount="114">
  <si>
    <t>DEVIS n° 201403/022 du 22 mars 2014</t>
  </si>
  <si>
    <t>Prestations</t>
  </si>
  <si>
    <t>Total exonéré de TVA</t>
  </si>
  <si>
    <t>Content et Community Manager</t>
  </si>
  <si>
    <t>579 rue de Mordant</t>
  </si>
  <si>
    <t xml:space="preserve">38370 ST Clair-du Rhône  </t>
  </si>
  <si>
    <t>tél : 06 -64-91-48-18</t>
  </si>
  <si>
    <t>mchabalpro@gmail.com</t>
  </si>
  <si>
    <r>
      <t>M</t>
    </r>
    <r>
      <rPr>
        <b/>
        <sz val="10"/>
        <color rgb="FF000000"/>
        <rFont val="Verdana"/>
        <family val="2"/>
      </rPr>
      <t xml:space="preserve">élusine </t>
    </r>
    <r>
      <rPr>
        <b/>
        <sz val="10"/>
        <color rgb="FF6A4E90"/>
        <rFont val="Verdana"/>
        <family val="2"/>
      </rPr>
      <t>C</t>
    </r>
    <r>
      <rPr>
        <b/>
        <sz val="10"/>
        <color rgb="FF000000"/>
        <rFont val="Verdana"/>
        <family val="2"/>
      </rPr>
      <t>habaL</t>
    </r>
  </si>
  <si>
    <t>FÉDÉRATION JALMALV</t>
  </si>
  <si>
    <t>76 rue des Saints Pères</t>
  </si>
  <si>
    <t>75007 PARIS</t>
  </si>
  <si>
    <t>Présidente et Colette Peyrard, Vice Présidente</t>
  </si>
  <si>
    <t>A l’attention de Mmes Laurence Mitaine,</t>
  </si>
  <si>
    <t>Prix unitaire
en euros</t>
  </si>
  <si>
    <t>Refonte du site Internet : http://www.jalmalv.fr/</t>
  </si>
  <si>
    <t>Nbre
d'heure</t>
  </si>
  <si>
    <t>Gaphisme</t>
  </si>
  <si>
    <t>Redéfinir l'identité visuelle en proposant :</t>
  </si>
  <si>
    <t xml:space="preserve">- Une amélioration du logo </t>
  </si>
  <si>
    <t>- Une amélioration de la baseline</t>
  </si>
  <si>
    <t>- Déclinaison de la maquette graphique pour la page d'accueil et pour une des pages institutionnelles</t>
  </si>
  <si>
    <t>- Création d'une carte de France intéractive (sans l'utilisation de flash)</t>
  </si>
  <si>
    <t>- Achat de visuels à l'utilisation exclusive pour le site Internet</t>
  </si>
  <si>
    <t>Web</t>
  </si>
  <si>
    <t>Ergonomie</t>
  </si>
  <si>
    <t>- Déclinaison des pages du site</t>
  </si>
  <si>
    <t>- Mise en place de l'ergonomie</t>
  </si>
  <si>
    <t>En amont du projet</t>
  </si>
  <si>
    <t xml:space="preserve">- Paramétrage des modules </t>
  </si>
  <si>
    <t>- Personnalisation des pages en fonction du CDC</t>
  </si>
  <si>
    <t>Création et configuration Google Analytics / Webmaster tools</t>
  </si>
  <si>
    <t>Association requête / page</t>
  </si>
  <si>
    <t>Référencement</t>
  </si>
  <si>
    <t>130 pages</t>
  </si>
  <si>
    <t>- Rédaction du cahier des charges graphique et technique</t>
  </si>
  <si>
    <t>Formation</t>
  </si>
  <si>
    <t>Réalisation du support</t>
  </si>
  <si>
    <t>Livret d'accompagnement</t>
  </si>
  <si>
    <t>Audit de l'existant</t>
  </si>
  <si>
    <t>Analyse des statistiques pour la refonte du site</t>
  </si>
  <si>
    <t>Récupération des urls pour les redirections web</t>
  </si>
  <si>
    <t>- Rendez-vous recensement des besoins pour la rédaction du cahier des charges graphique et technique et pour la mise en place d'une ergonomie et pour définir la ou les cibles</t>
  </si>
  <si>
    <t>Recherche et audit des mots-clés</t>
  </si>
  <si>
    <t>Optimisation des contenus web et balises métas</t>
  </si>
  <si>
    <t>- Création d'une maquette graphique personnalisée</t>
  </si>
  <si>
    <t>- Intégration de la maquette pour le web</t>
  </si>
  <si>
    <t>- Récupération des contenus</t>
  </si>
  <si>
    <t>- Intégration et personnalisation des contenus web</t>
  </si>
  <si>
    <t>Formation (hors frais de déplacement) utilisation du site + base pour le référencement</t>
  </si>
  <si>
    <t xml:space="preserve">Total HT (en exonération de TVA, article 293B du CGI)  </t>
  </si>
  <si>
    <t>Proposition d'une ergonomie adaptée aux publics visés</t>
  </si>
  <si>
    <t>Nombre d'heures</t>
  </si>
  <si>
    <t>Prix unitaire en euros</t>
  </si>
  <si>
    <t>Reformatage du site JALMALV et formation des opérateurs de la Fédération dans le cadre de la campagne
"Moi, j'anticipe ma fin de vie"</t>
  </si>
  <si>
    <t xml:space="preserve">Préparation et mise en place d'une stratégie de référencement anturel pour optimiser le classement de www.jalmalv.fr et des mots clés liés à ses activités sur les moteurs de recherche.  </t>
  </si>
  <si>
    <t>Réadaptation du contenu du site www.Jalmalv.fr en partenariat avec le Conseil d'administration JALMALV pour une orientation tournée vers les "Directives anticipées" de la Loi Leonetti : nouvelle structure du site, repositionnement des contenus, adaptation de l' identité visuelle. Elaboration d'un storyboard (maquette servant à visualiser la présentation future des rubriques et de la structure du site : positionnement des menus, des textes et images, mises en page, navigation, etc.) Insertion d'un lien vers la page Facebook de JALMALV.</t>
  </si>
  <si>
    <t>Achat des éléments graphiques pour le design su site (photos)</t>
  </si>
  <si>
    <t>Insertion des éléments graphiques</t>
  </si>
  <si>
    <t>Configuration du module d'administration du site web + gestion des administrateurs</t>
  </si>
  <si>
    <t>Mise en place de Google Analytics (analyse du traffic et des mots-clés du site)</t>
  </si>
  <si>
    <t>Préparation d'un support de formation pour les administrateurs du site à l'aide de copies d'écran.</t>
  </si>
  <si>
    <t xml:space="preserve">Formation /transfert de compétences nécessaires à la bonne utilisation du site auprès de plusieurs bénévoles sur </t>
  </si>
  <si>
    <t>Sous total</t>
  </si>
  <si>
    <t>Dispositif de veille et de diffusion de contenus sur le site web et Facebook</t>
  </si>
  <si>
    <t>Validation des thématiques à mettre en valeur prioritairement. Préparation d'une ligne éditoriale, horaires et fréquence de diffusion des contenus).</t>
  </si>
  <si>
    <t>Paramétrage des outils de veille semi-automatiques sur 
Internet et de programmation de publications de 
contenus :                                                                              
Surveillance des actualités (fils RSS et newsletters) des sites internet sélectionnés pour stockage et filtrage sur la plateforme Netvibes.                                                                                                                            
Ouverture d’un compte sur l'outil de content et community management : Hootsuite, permettant de dispatcher les articles sélectionnés entre le site web et Facebook et de choisir les heures optimales de publications).                                                                      
Mise en place d’un outil de traçabilité des publications et lectures (taux de clics, nombre d'articles lus, etc).</t>
  </si>
  <si>
    <t>Alimentation en contenus (Content Management) du site
web  et de la page Facebook de JALMALV :
1- Réception des veilles semi-automatiques.                                
2- Filtrage, lecture manuelle et sélection des articles.                          
3- Envoi de la sélection d'articles au Conseil d'Administration JALMALV pour approbation.                                                                
4- Edition des contenus approuvés sur Facebook + sur le site 
www. Jalmalv.fr, (10 articles/15 jours).                         
Publications bi-mensuelles.                                                                            
5- Reporting mensuel de trafic sur Facebook.</t>
  </si>
  <si>
    <t>274€/mois sur 12 mois</t>
  </si>
  <si>
    <t>Total HT (en exonération de TVA, article 293B du CGI)                                 Paiement dès réception de la facture</t>
  </si>
  <si>
    <t>Bon pour accord                                       Date et signature</t>
  </si>
  <si>
    <r>
      <t>M</t>
    </r>
    <r>
      <rPr>
        <b/>
        <sz val="18"/>
        <color indexed="8"/>
        <rFont val="Baskerville Old Face"/>
        <family val="1"/>
      </rPr>
      <t>élusine</t>
    </r>
    <r>
      <rPr>
        <b/>
        <sz val="18"/>
        <color indexed="8"/>
        <rFont val="Calibri"/>
        <family val="2"/>
      </rPr>
      <t xml:space="preserve"> </t>
    </r>
    <r>
      <rPr>
        <b/>
        <sz val="18"/>
        <color indexed="54"/>
        <rFont val="Apple Chancery"/>
      </rPr>
      <t>C</t>
    </r>
    <r>
      <rPr>
        <b/>
        <sz val="18"/>
        <color indexed="8"/>
        <rFont val="Baskerville Old Face"/>
        <family val="1"/>
      </rPr>
      <t>habaL                         Gérante Ecoboost</t>
    </r>
  </si>
  <si>
    <t>N° SIRET : 482 995 693 00025
Déclaration d'activité de formation enregistrée 
sous le N°82 38 05638 38 auprès du préfet de la Région Rhône Alpes</t>
  </si>
  <si>
    <t>Visuel</t>
  </si>
  <si>
    <t>Communication</t>
  </si>
  <si>
    <t>Définir une identité visuelle</t>
  </si>
  <si>
    <t>Création de personas (identifier la cible et le message)</t>
  </si>
  <si>
    <t>Analyse de l'existant</t>
  </si>
  <si>
    <t>Définir une ligne éditorialiste : c'est fait</t>
  </si>
  <si>
    <t>Définir une charte garphique</t>
  </si>
  <si>
    <t>Audit du site web</t>
  </si>
  <si>
    <t>Proposition contenu de la page d'accueil</t>
  </si>
  <si>
    <t xml:space="preserve">    - Définition des couleurs</t>
  </si>
  <si>
    <t>Audit des sites concurrents</t>
  </si>
  <si>
    <t xml:space="preserve">    - Création du logo</t>
  </si>
  <si>
    <t xml:space="preserve">    - Décliner une baseline</t>
  </si>
  <si>
    <t>Définir le cahier des charges du site Internet</t>
  </si>
  <si>
    <t>Analyse des noms de domaine</t>
  </si>
  <si>
    <t>Création d'un dossier de presse</t>
  </si>
  <si>
    <t xml:space="preserve">    - Création de la maquette graphique du site Internet</t>
  </si>
  <si>
    <t>Définir le cahier des charges du blog</t>
  </si>
  <si>
    <t>Analyse des statistiques web</t>
  </si>
  <si>
    <t xml:space="preserve">       =&gt; Nombre de maquette à proposer</t>
  </si>
  <si>
    <t>mots clés, provenance, visites, parcours, tx rebond,…</t>
  </si>
  <si>
    <t xml:space="preserve">    - Décliner les pages du site visuellement</t>
  </si>
  <si>
    <t>Rédiger les cahiers des charges</t>
  </si>
  <si>
    <t>Partie dynamique : membre, forum privé, don</t>
  </si>
  <si>
    <t>Récupération de l'arborescence</t>
  </si>
  <si>
    <t xml:space="preserve">   - Carte de France</t>
  </si>
  <si>
    <t>Récupération des urls</t>
  </si>
  <si>
    <t xml:space="preserve">   - Achat des visuels</t>
  </si>
  <si>
    <t>Création htaccess</t>
  </si>
  <si>
    <t>Création du site web</t>
  </si>
  <si>
    <t>Intégration de la maquette web</t>
  </si>
  <si>
    <t>Recherche des mots clés</t>
  </si>
  <si>
    <t>Déclinaison des pages</t>
  </si>
  <si>
    <t>Intégration des contenus web</t>
  </si>
  <si>
    <t>Optimisation des contenus web</t>
  </si>
  <si>
    <t>Balises métas</t>
  </si>
  <si>
    <t>Où en est la récupération du nom du domaine</t>
  </si>
  <si>
    <t>Inscription annuaires</t>
  </si>
  <si>
    <t>Formation utilisation du site Internet</t>
  </si>
  <si>
    <t>Formation aux bases du référencement</t>
  </si>
  <si>
    <t>Inscription dans les annuaires</t>
  </si>
</sst>
</file>

<file path=xl/styles.xml><?xml version="1.0" encoding="utf-8"?>
<styleSheet xmlns="http://schemas.openxmlformats.org/spreadsheetml/2006/main">
  <numFmts count="3">
    <numFmt numFmtId="8" formatCode="#,##0.00\ &quot;€&quot;;[Red]\-#,##0.00\ &quot;€&quot;"/>
    <numFmt numFmtId="44" formatCode="_-* #,##0.00\ &quot;€&quot;_-;\-* #,##0.00\ &quot;€&quot;_-;_-* &quot;-&quot;??\ &quot;€&quot;_-;_-@_-"/>
    <numFmt numFmtId="164" formatCode="#,##0.00\ &quot;€&quot;"/>
  </numFmts>
  <fonts count="28">
    <font>
      <sz val="10"/>
      <color theme="1"/>
      <name val="Verdana"/>
      <family val="2"/>
    </font>
    <font>
      <b/>
      <sz val="10"/>
      <color theme="1"/>
      <name val="Verdana"/>
      <family val="2"/>
    </font>
    <font>
      <b/>
      <sz val="10"/>
      <color rgb="FF6A4E90"/>
      <name val="Verdana"/>
      <family val="2"/>
    </font>
    <font>
      <b/>
      <sz val="10"/>
      <color rgb="FF000000"/>
      <name val="Verdana"/>
      <family val="2"/>
    </font>
    <font>
      <sz val="10"/>
      <color rgb="FF000000"/>
      <name val="Verdana"/>
      <family val="2"/>
    </font>
    <font>
      <b/>
      <sz val="11"/>
      <color rgb="FF000000"/>
      <name val="Calibri"/>
      <family val="2"/>
    </font>
    <font>
      <sz val="11"/>
      <color rgb="FF000000"/>
      <name val="Calibri"/>
      <family val="2"/>
    </font>
    <font>
      <sz val="10"/>
      <color theme="1"/>
      <name val="Verdana"/>
      <family val="2"/>
    </font>
    <font>
      <b/>
      <sz val="13"/>
      <color rgb="FF103B07"/>
      <name val="Arial"/>
      <family val="2"/>
    </font>
    <font>
      <sz val="12"/>
      <color theme="1"/>
      <name val="Calibri"/>
      <family val="2"/>
      <scheme val="minor"/>
    </font>
    <font>
      <b/>
      <sz val="20"/>
      <name val="Arial Black"/>
      <family val="2"/>
    </font>
    <font>
      <b/>
      <sz val="12"/>
      <name val="Arial"/>
      <family val="2"/>
    </font>
    <font>
      <b/>
      <sz val="16"/>
      <name val="Arial Black"/>
      <family val="2"/>
    </font>
    <font>
      <sz val="12"/>
      <name val="Arial"/>
      <family val="2"/>
    </font>
    <font>
      <sz val="10"/>
      <name val="Arial"/>
      <family val="2"/>
    </font>
    <font>
      <b/>
      <sz val="10"/>
      <name val="Arial"/>
      <family val="2"/>
    </font>
    <font>
      <b/>
      <sz val="11"/>
      <color theme="1"/>
      <name val="Calibri"/>
      <family val="2"/>
      <scheme val="minor"/>
    </font>
    <font>
      <b/>
      <sz val="12"/>
      <color theme="1"/>
      <name val="Arial"/>
      <family val="2"/>
    </font>
    <font>
      <b/>
      <sz val="18"/>
      <color rgb="FF6A4E90"/>
      <name val="Apple Chancery"/>
    </font>
    <font>
      <b/>
      <sz val="18"/>
      <color indexed="8"/>
      <name val="Baskerville Old Face"/>
      <family val="1"/>
    </font>
    <font>
      <b/>
      <sz val="18"/>
      <color indexed="8"/>
      <name val="Calibri"/>
      <family val="2"/>
    </font>
    <font>
      <b/>
      <sz val="18"/>
      <color indexed="54"/>
      <name val="Apple Chancery"/>
    </font>
    <font>
      <sz val="12"/>
      <color theme="1"/>
      <name val="Arial"/>
      <family val="2"/>
    </font>
    <font>
      <b/>
      <sz val="14"/>
      <color theme="1"/>
      <name val="Calibri"/>
      <family val="2"/>
      <scheme val="minor"/>
    </font>
    <font>
      <sz val="14"/>
      <color theme="1"/>
      <name val="Arial"/>
      <family val="2"/>
    </font>
    <font>
      <b/>
      <sz val="10"/>
      <color rgb="FFFF0000"/>
      <name val="Verdana"/>
      <family val="2"/>
    </font>
    <font>
      <sz val="10"/>
      <color theme="3" tint="0.59999389629810485"/>
      <name val="Verdana"/>
      <family val="2"/>
    </font>
    <font>
      <sz val="10"/>
      <color rgb="FF00B050"/>
      <name val="Verdana"/>
      <family val="2"/>
    </font>
  </fonts>
  <fills count="7">
    <fill>
      <patternFill patternType="none"/>
    </fill>
    <fill>
      <patternFill patternType="gray125"/>
    </fill>
    <fill>
      <patternFill patternType="solid">
        <fgColor theme="0"/>
        <bgColor indexed="64"/>
      </patternFill>
    </fill>
    <fill>
      <patternFill patternType="solid">
        <fgColor rgb="FFD0F34D"/>
        <bgColor indexed="64"/>
      </patternFill>
    </fill>
    <fill>
      <patternFill patternType="solid">
        <fgColor rgb="FFC7F448"/>
        <bgColor indexed="64"/>
      </patternFill>
    </fill>
    <fill>
      <patternFill patternType="solid">
        <fgColor rgb="FFCDEFFE"/>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7" fillId="0" borderId="0" applyFont="0" applyFill="0" applyBorder="0" applyAlignment="0" applyProtection="0"/>
  </cellStyleXfs>
  <cellXfs count="85">
    <xf numFmtId="0" fontId="0" fillId="0" borderId="0" xfId="0"/>
    <xf numFmtId="0" fontId="0" fillId="0" borderId="0" xfId="0" applyAlignment="1">
      <alignment wrapText="1"/>
    </xf>
    <xf numFmtId="0" fontId="2" fillId="0" borderId="0" xfId="0" applyFont="1"/>
    <xf numFmtId="0" fontId="3" fillId="0" borderId="0" xfId="0" applyFont="1"/>
    <xf numFmtId="0" fontId="4" fillId="0" borderId="0" xfId="0" applyFont="1"/>
    <xf numFmtId="0" fontId="1" fillId="0" borderId="0" xfId="0" applyFont="1"/>
    <xf numFmtId="0" fontId="0" fillId="0" borderId="0" xfId="0" quotePrefix="1"/>
    <xf numFmtId="0" fontId="0" fillId="0" borderId="0" xfId="0" quotePrefix="1" applyAlignment="1">
      <alignment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44" fontId="0" fillId="0" borderId="0" xfId="1" applyFont="1"/>
    <xf numFmtId="44" fontId="1" fillId="0" borderId="0" xfId="1" applyFont="1" applyAlignment="1">
      <alignment horizontal="center" vertical="center" wrapText="1"/>
    </xf>
    <xf numFmtId="0" fontId="0" fillId="0" borderId="0" xfId="0" applyAlignment="1">
      <alignment horizontal="center"/>
    </xf>
    <xf numFmtId="0" fontId="5" fillId="0" borderId="0" xfId="0" applyFont="1" applyAlignment="1">
      <alignment horizontal="left"/>
    </xf>
    <xf numFmtId="0" fontId="6" fillId="0" borderId="0" xfId="0" applyFont="1" applyAlignment="1">
      <alignment horizontal="left"/>
    </xf>
    <xf numFmtId="44" fontId="1" fillId="0" borderId="0" xfId="1" applyFont="1"/>
    <xf numFmtId="0" fontId="9" fillId="0" borderId="0" xfId="0" applyFont="1"/>
    <xf numFmtId="0" fontId="11" fillId="4" borderId="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 xfId="0" applyFont="1" applyFill="1" applyBorder="1" applyAlignment="1">
      <alignment horizontal="center" vertical="center" wrapText="1"/>
    </xf>
    <xf numFmtId="8" fontId="0" fillId="0" borderId="15" xfId="0" applyNumberFormat="1" applyBorder="1" applyAlignment="1">
      <alignment horizontal="center" vertical="center"/>
    </xf>
    <xf numFmtId="8" fontId="0" fillId="0" borderId="11" xfId="0" applyNumberFormat="1" applyBorder="1" applyAlignment="1">
      <alignment horizontal="center" vertical="center"/>
    </xf>
    <xf numFmtId="8" fontId="0" fillId="0" borderId="1" xfId="0" applyNumberFormat="1" applyBorder="1" applyAlignment="1">
      <alignment horizontal="center" vertical="center"/>
    </xf>
    <xf numFmtId="0" fontId="15" fillId="2" borderId="1" xfId="0" applyFont="1" applyFill="1" applyBorder="1" applyAlignment="1">
      <alignment horizontal="center" vertical="center" wrapText="1"/>
    </xf>
    <xf numFmtId="8" fontId="16" fillId="0" borderId="15" xfId="0" applyNumberFormat="1" applyFont="1" applyBorder="1" applyAlignment="1">
      <alignment horizontal="center" vertical="center"/>
    </xf>
    <xf numFmtId="0" fontId="11" fillId="3" borderId="3" xfId="0" applyFont="1" applyFill="1" applyBorder="1" applyAlignment="1">
      <alignment horizontal="left" vertical="center" wrapText="1"/>
    </xf>
    <xf numFmtId="0" fontId="23" fillId="2" borderId="0" xfId="0" applyFont="1" applyFill="1" applyAlignment="1">
      <alignment horizontal="left" vertical="top" wrapText="1"/>
    </xf>
    <xf numFmtId="0" fontId="0" fillId="2" borderId="0" xfId="0" applyFill="1" applyAlignment="1">
      <alignment horizontal="left" vertical="top"/>
    </xf>
    <xf numFmtId="0" fontId="25" fillId="0" borderId="0" xfId="0" applyFont="1" applyAlignment="1">
      <alignment horizontal="center"/>
    </xf>
    <xf numFmtId="0" fontId="25" fillId="6" borderId="0" xfId="0" applyFont="1" applyFill="1" applyAlignment="1">
      <alignment horizontal="center"/>
    </xf>
    <xf numFmtId="0" fontId="0" fillId="6" borderId="0" xfId="0" applyFill="1"/>
    <xf numFmtId="0" fontId="26" fillId="0" borderId="0" xfId="0" applyFont="1"/>
    <xf numFmtId="0" fontId="27" fillId="0" borderId="0" xfId="0" applyFont="1"/>
    <xf numFmtId="0" fontId="1" fillId="0" borderId="0" xfId="0" applyFont="1" applyAlignment="1">
      <alignment horizontal="center" vertical="center"/>
    </xf>
    <xf numFmtId="0" fontId="17" fillId="5" borderId="0" xfId="0" applyFont="1" applyFill="1" applyAlignment="1">
      <alignment horizontal="left" vertical="center" wrapText="1"/>
    </xf>
    <xf numFmtId="0" fontId="22" fillId="5" borderId="0" xfId="0" applyFont="1" applyFill="1" applyAlignment="1">
      <alignment horizontal="left" vertical="center"/>
    </xf>
    <xf numFmtId="0" fontId="24" fillId="0" borderId="0" xfId="0" applyFont="1" applyAlignment="1">
      <alignment horizontal="left" vertical="top" wrapText="1"/>
    </xf>
    <xf numFmtId="0" fontId="24" fillId="0" borderId="0" xfId="0" applyFont="1" applyAlignment="1">
      <alignment horizontal="left" vertical="top"/>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164" fontId="11" fillId="3" borderId="3" xfId="0" applyNumberFormat="1" applyFont="1" applyFill="1" applyBorder="1" applyAlignment="1">
      <alignment horizontal="right" vertical="center"/>
    </xf>
    <xf numFmtId="164" fontId="11" fillId="3" borderId="4" xfId="0" applyNumberFormat="1" applyFont="1" applyFill="1" applyBorder="1" applyAlignment="1">
      <alignment horizontal="right" vertical="center"/>
    </xf>
    <xf numFmtId="0" fontId="17" fillId="0" borderId="0" xfId="0" applyFont="1" applyAlignment="1">
      <alignment horizontal="left" vertical="center" wrapText="1"/>
    </xf>
    <xf numFmtId="0" fontId="18" fillId="0" borderId="0" xfId="0" applyFont="1" applyAlignment="1">
      <alignment horizontal="center" wrapText="1"/>
    </xf>
    <xf numFmtId="0" fontId="0" fillId="0" borderId="0" xfId="0" applyAlignment="1">
      <alignment horizontal="center"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8" fillId="2" borderId="0" xfId="0" applyFont="1" applyFill="1" applyAlignment="1">
      <alignment horizontal="center" vertical="top" wrapText="1"/>
    </xf>
    <xf numFmtId="0" fontId="10" fillId="3" borderId="1"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3" fillId="2" borderId="5" xfId="0" applyFont="1" applyFill="1" applyBorder="1" applyAlignment="1">
      <alignment vertical="center"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9" xfId="0" applyFont="1" applyFill="1" applyBorder="1" applyAlignment="1">
      <alignment vertical="center" wrapText="1"/>
    </xf>
    <xf numFmtId="0" fontId="13" fillId="2" borderId="0" xfId="0" applyFont="1" applyFill="1" applyBorder="1" applyAlignment="1">
      <alignment vertical="center" wrapText="1"/>
    </xf>
    <xf numFmtId="0" fontId="13" fillId="2" borderId="10" xfId="0" applyFont="1" applyFill="1" applyBorder="1" applyAlignment="1">
      <alignment vertical="center" wrapText="1"/>
    </xf>
    <xf numFmtId="0" fontId="13" fillId="2" borderId="12" xfId="0" applyFont="1" applyFill="1" applyBorder="1" applyAlignment="1">
      <alignment vertical="center" wrapText="1"/>
    </xf>
    <xf numFmtId="0" fontId="13" fillId="2" borderId="13" xfId="0" applyFont="1" applyFill="1" applyBorder="1" applyAlignment="1">
      <alignment vertical="center" wrapText="1"/>
    </xf>
    <xf numFmtId="0" fontId="13" fillId="2" borderId="14" xfId="0" applyFont="1" applyFill="1" applyBorder="1" applyAlignment="1">
      <alignment vertical="center" wrapText="1"/>
    </xf>
    <xf numFmtId="0" fontId="14" fillId="2" borderId="8"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5" xfId="0" applyFont="1" applyFill="1" applyBorder="1" applyAlignment="1">
      <alignment horizontal="center" vertical="center" wrapText="1"/>
    </xf>
    <xf numFmtId="8" fontId="0" fillId="0" borderId="8" xfId="0" applyNumberFormat="1" applyBorder="1" applyAlignment="1">
      <alignment horizontal="center" vertical="center"/>
    </xf>
    <xf numFmtId="8" fontId="0" fillId="0" borderId="11" xfId="0" applyNumberFormat="1" applyBorder="1" applyAlignment="1">
      <alignment horizontal="center" vertical="center"/>
    </xf>
    <xf numFmtId="8" fontId="0" fillId="0" borderId="15" xfId="0" applyNumberFormat="1" applyBorder="1" applyAlignment="1">
      <alignment horizontal="center" vertical="center"/>
    </xf>
    <xf numFmtId="44" fontId="1" fillId="0" borderId="0" xfId="0" applyNumberFormat="1" applyFont="1"/>
  </cellXfs>
  <cellStyles count="2">
    <cellStyle name="Monétaire"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7</xdr:col>
      <xdr:colOff>0</xdr:colOff>
      <xdr:row>7</xdr:row>
      <xdr:rowOff>161924</xdr:rowOff>
    </xdr:to>
    <xdr:sp macro="" textlink="">
      <xdr:nvSpPr>
        <xdr:cNvPr id="2" name="ZoneTexte 1"/>
        <xdr:cNvSpPr txBox="1"/>
      </xdr:nvSpPr>
      <xdr:spPr>
        <a:xfrm>
          <a:off x="4162425" y="323850"/>
          <a:ext cx="3105150" cy="1009649"/>
        </a:xfrm>
        <a:prstGeom prst="rect">
          <a:avLst/>
        </a:prstGeom>
        <a:solidFill>
          <a:srgbClr val="CBEF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b="1"/>
        </a:p>
        <a:p>
          <a:r>
            <a:rPr lang="fr-FR" b="1"/>
            <a:t>FÉDÉRATION JALMALV</a:t>
          </a:r>
        </a:p>
        <a:p>
          <a:r>
            <a:rPr lang="fr-FR"/>
            <a:t>A l’attention de Mmes Laurence Mitaine, Présidente et Colette Peyrard, Vice Présidente</a:t>
          </a:r>
        </a:p>
        <a:p>
          <a:r>
            <a:rPr lang="fr-FR"/>
            <a:t>76 rue des Saints Pères</a:t>
          </a:r>
        </a:p>
        <a:p>
          <a:r>
            <a:rPr lang="fr-FR"/>
            <a:t>75007 PARIS</a:t>
          </a:r>
        </a:p>
        <a:p>
          <a:endParaRPr lang="fr-FR"/>
        </a:p>
      </xdr:txBody>
    </xdr:sp>
    <xdr:clientData/>
  </xdr:twoCellAnchor>
  <xdr:twoCellAnchor editAs="oneCell">
    <xdr:from>
      <xdr:col>2</xdr:col>
      <xdr:colOff>933450</xdr:colOff>
      <xdr:row>40</xdr:row>
      <xdr:rowOff>0</xdr:rowOff>
    </xdr:from>
    <xdr:to>
      <xdr:col>8</xdr:col>
      <xdr:colOff>342900</xdr:colOff>
      <xdr:row>45</xdr:row>
      <xdr:rowOff>0</xdr:rowOff>
    </xdr:to>
    <xdr:pic>
      <xdr:nvPicPr>
        <xdr:cNvPr id="3" name="Image 3" descr="Signature Melusine Chabal 2.jpeg"/>
        <xdr:cNvPicPr>
          <a:picLocks noChangeAspect="1"/>
        </xdr:cNvPicPr>
      </xdr:nvPicPr>
      <xdr:blipFill>
        <a:blip xmlns:r="http://schemas.openxmlformats.org/officeDocument/2006/relationships" r:embed="rId1" cstate="print"/>
        <a:srcRect/>
        <a:stretch>
          <a:fillRect/>
        </a:stretch>
      </xdr:blipFill>
      <xdr:spPr bwMode="auto">
        <a:xfrm>
          <a:off x="5038725" y="8086725"/>
          <a:ext cx="2286000" cy="809625"/>
        </a:xfrm>
        <a:prstGeom prst="rect">
          <a:avLst/>
        </a:prstGeom>
        <a:noFill/>
        <a:ln w="9525">
          <a:noFill/>
          <a:miter lim="800000"/>
          <a:headEnd/>
          <a:tailEnd/>
        </a:ln>
      </xdr:spPr>
    </xdr:pic>
    <xdr:clientData/>
  </xdr:twoCellAnchor>
  <xdr:twoCellAnchor>
    <xdr:from>
      <xdr:col>0</xdr:col>
      <xdr:colOff>12700</xdr:colOff>
      <xdr:row>0</xdr:row>
      <xdr:rowOff>0</xdr:rowOff>
    </xdr:from>
    <xdr:to>
      <xdr:col>2</xdr:col>
      <xdr:colOff>73046</xdr:colOff>
      <xdr:row>3</xdr:row>
      <xdr:rowOff>149204</xdr:rowOff>
    </xdr:to>
    <xdr:sp macro="" textlink="">
      <xdr:nvSpPr>
        <xdr:cNvPr id="4" name="ZoneTexte 3"/>
        <xdr:cNvSpPr txBox="1"/>
      </xdr:nvSpPr>
      <xdr:spPr>
        <a:xfrm>
          <a:off x="12700" y="0"/>
          <a:ext cx="4222771" cy="634979"/>
        </a:xfrm>
        <a:prstGeom prst="rect">
          <a:avLst/>
        </a:prstGeom>
        <a:solidFill>
          <a:srgbClr val="CDEFFE"/>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2200"/>
            </a:lnSpc>
          </a:pPr>
          <a:r>
            <a:rPr lang="fr-FR" sz="1800" b="1">
              <a:solidFill>
                <a:srgbClr val="6A4E90"/>
              </a:solidFill>
              <a:latin typeface="Apple Chancery"/>
              <a:cs typeface="Apple Chancery"/>
            </a:rPr>
            <a:t>M</a:t>
          </a:r>
          <a:r>
            <a:rPr lang="fr-FR" sz="1800" b="1">
              <a:latin typeface="Baskerville Old Face"/>
              <a:cs typeface="Baskerville Old Face"/>
            </a:rPr>
            <a:t>élusine</a:t>
          </a:r>
          <a:r>
            <a:rPr lang="fr-FR" sz="1800" b="1"/>
            <a:t> </a:t>
          </a:r>
          <a:r>
            <a:rPr lang="fr-FR" sz="1800" b="1">
              <a:solidFill>
                <a:srgbClr val="6A4E90"/>
              </a:solidFill>
              <a:latin typeface="Apple Chancery"/>
              <a:cs typeface="Apple Chancery"/>
            </a:rPr>
            <a:t>C</a:t>
          </a:r>
          <a:r>
            <a:rPr lang="fr-FR" sz="1800" b="1">
              <a:latin typeface="Baskerville Old Face"/>
              <a:cs typeface="Baskerville Old Face"/>
            </a:rPr>
            <a:t>habaL</a:t>
          </a:r>
        </a:p>
        <a:p>
          <a:pPr>
            <a:lnSpc>
              <a:spcPts val="1400"/>
            </a:lnSpc>
          </a:pPr>
          <a:r>
            <a:rPr lang="fr-FR" sz="1800" b="1">
              <a:latin typeface="Baskerville Old Face"/>
              <a:cs typeface="Baskerville Old Face"/>
            </a:rPr>
            <a:t>Content et Community Manager</a:t>
          </a:r>
        </a:p>
        <a:p>
          <a:pPr>
            <a:lnSpc>
              <a:spcPts val="1200"/>
            </a:lnSpc>
          </a:pPr>
          <a:r>
            <a:rPr lang="fr-FR" sz="1400">
              <a:latin typeface="Arial"/>
              <a:cs typeface="Arial"/>
            </a:rPr>
            <a:t>579</a:t>
          </a:r>
          <a:r>
            <a:rPr lang="fr-FR" sz="1400" baseline="0">
              <a:latin typeface="Arial"/>
              <a:cs typeface="Arial"/>
            </a:rPr>
            <a:t> rue de Mordant</a:t>
          </a:r>
        </a:p>
        <a:p>
          <a:pPr>
            <a:lnSpc>
              <a:spcPts val="1200"/>
            </a:lnSpc>
          </a:pPr>
          <a:r>
            <a:rPr lang="fr-FR" sz="1400" baseline="0">
              <a:latin typeface="Arial"/>
              <a:cs typeface="Arial"/>
            </a:rPr>
            <a:t>38370 ST Clair-du Rhône </a:t>
          </a:r>
          <a:endParaRPr lang="fr-FR" sz="1400">
            <a:latin typeface="Arial"/>
            <a:cs typeface="Arial"/>
          </a:endParaRPr>
        </a:p>
        <a:p>
          <a:pPr>
            <a:lnSpc>
              <a:spcPts val="1200"/>
            </a:lnSpc>
          </a:pPr>
          <a:r>
            <a:rPr lang="fr-FR" sz="1400">
              <a:latin typeface="Arial"/>
              <a:cs typeface="Arial"/>
            </a:rPr>
            <a:t>tél : 06 -64-91-48-18</a:t>
          </a:r>
        </a:p>
        <a:p>
          <a:pPr>
            <a:lnSpc>
              <a:spcPts val="1200"/>
            </a:lnSpc>
          </a:pPr>
          <a:r>
            <a:rPr lang="fr-FR" sz="1400">
              <a:latin typeface="Arial"/>
              <a:cs typeface="Arial"/>
            </a:rPr>
            <a:t>mchabalpro@gmail.com</a:t>
          </a:r>
        </a:p>
        <a:p>
          <a:pPr>
            <a:lnSpc>
              <a:spcPts val="1300"/>
            </a:lnSpc>
          </a:pPr>
          <a:endParaRPr lang="fr-FR" sz="1400"/>
        </a:p>
        <a:p>
          <a:pPr>
            <a:lnSpc>
              <a:spcPts val="1300"/>
            </a:lnSpc>
          </a:pPr>
          <a:endParaRPr lang="fr-FR" sz="1400"/>
        </a:p>
        <a:p>
          <a:pPr>
            <a:lnSpc>
              <a:spcPts val="1500"/>
            </a:lnSpc>
          </a:pPr>
          <a:endParaRPr lang="fr-FR" sz="1400"/>
        </a:p>
        <a:p>
          <a:pPr>
            <a:lnSpc>
              <a:spcPts val="1400"/>
            </a:lnSpc>
          </a:pPr>
          <a:endParaRPr lang="fr-FR" sz="14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Document_Microsoft_Office_Word1.docx"/><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G61"/>
  <sheetViews>
    <sheetView tabSelected="1" topLeftCell="A48" workbookViewId="0">
      <selection activeCell="B70" sqref="A1:XFD1048576"/>
    </sheetView>
  </sheetViews>
  <sheetFormatPr baseColWidth="10" defaultRowHeight="12.75"/>
  <cols>
    <col min="1" max="1" width="3.125" customWidth="1"/>
    <col min="2" max="2" width="46.5" customWidth="1"/>
    <col min="3" max="3" width="11" style="13"/>
    <col min="4" max="4" width="11" style="11"/>
    <col min="5" max="5" width="13.625" style="11" bestFit="1" customWidth="1"/>
    <col min="6" max="6" width="12.5" style="5" bestFit="1" customWidth="1"/>
  </cols>
  <sheetData>
    <row r="1" spans="1:3">
      <c r="A1" s="2" t="s">
        <v>8</v>
      </c>
      <c r="B1" s="2"/>
    </row>
    <row r="2" spans="1:3">
      <c r="A2" s="3" t="s">
        <v>3</v>
      </c>
      <c r="B2" s="3"/>
    </row>
    <row r="3" spans="1:3">
      <c r="A3" s="4" t="s">
        <v>4</v>
      </c>
      <c r="B3" s="4"/>
    </row>
    <row r="4" spans="1:3">
      <c r="A4" s="4" t="s">
        <v>5</v>
      </c>
      <c r="B4" s="4"/>
    </row>
    <row r="5" spans="1:3">
      <c r="A5" s="4" t="s">
        <v>6</v>
      </c>
      <c r="B5" s="4"/>
    </row>
    <row r="6" spans="1:3">
      <c r="A6" s="4" t="s">
        <v>7</v>
      </c>
      <c r="B6" s="4"/>
    </row>
    <row r="8" spans="1:3" ht="15">
      <c r="C8" s="14" t="s">
        <v>9</v>
      </c>
    </row>
    <row r="9" spans="1:3" ht="15">
      <c r="C9" s="15" t="s">
        <v>13</v>
      </c>
    </row>
    <row r="10" spans="1:3" ht="15">
      <c r="C10" s="15" t="s">
        <v>12</v>
      </c>
    </row>
    <row r="11" spans="1:3" ht="15">
      <c r="C11" s="15" t="s">
        <v>10</v>
      </c>
    </row>
    <row r="12" spans="1:3" ht="15">
      <c r="C12" s="15" t="s">
        <v>11</v>
      </c>
    </row>
    <row r="16" spans="1:3">
      <c r="A16" t="s">
        <v>0</v>
      </c>
    </row>
    <row r="17" spans="1:6">
      <c r="A17" t="s">
        <v>15</v>
      </c>
    </row>
    <row r="19" spans="1:6" s="9" customFormat="1" ht="38.25">
      <c r="A19" s="37" t="s">
        <v>1</v>
      </c>
      <c r="B19" s="37"/>
      <c r="C19" s="8" t="s">
        <v>16</v>
      </c>
      <c r="D19" s="12" t="s">
        <v>14</v>
      </c>
      <c r="E19" s="12" t="s">
        <v>2</v>
      </c>
      <c r="F19" s="10"/>
    </row>
    <row r="21" spans="1:6">
      <c r="A21" s="5" t="s">
        <v>28</v>
      </c>
      <c r="B21" s="5"/>
      <c r="F21" s="5">
        <f>SUM(E22:E24)</f>
        <v>2480</v>
      </c>
    </row>
    <row r="22" spans="1:6" ht="51">
      <c r="B22" s="7" t="s">
        <v>42</v>
      </c>
      <c r="C22" s="13">
        <v>4</v>
      </c>
      <c r="D22" s="11">
        <v>50</v>
      </c>
      <c r="E22" s="11">
        <f>C22*D22</f>
        <v>200</v>
      </c>
    </row>
    <row r="23" spans="1:6" ht="25.5">
      <c r="B23" s="7" t="s">
        <v>35</v>
      </c>
      <c r="C23" s="13">
        <v>8</v>
      </c>
      <c r="D23" s="11">
        <v>60</v>
      </c>
      <c r="E23" s="11">
        <f>C23*D23</f>
        <v>480</v>
      </c>
    </row>
    <row r="24" spans="1:6">
      <c r="B24" s="6" t="s">
        <v>47</v>
      </c>
      <c r="C24" s="13">
        <v>30</v>
      </c>
      <c r="D24" s="11">
        <v>60</v>
      </c>
      <c r="E24" s="11">
        <f>C24*D24</f>
        <v>1800</v>
      </c>
    </row>
    <row r="25" spans="1:6" ht="24" customHeight="1"/>
    <row r="26" spans="1:6">
      <c r="A26" s="5" t="s">
        <v>25</v>
      </c>
      <c r="F26" s="5">
        <f>E27</f>
        <v>120</v>
      </c>
    </row>
    <row r="27" spans="1:6">
      <c r="B27" t="s">
        <v>51</v>
      </c>
      <c r="C27" s="13">
        <v>2</v>
      </c>
      <c r="D27" s="11">
        <v>60</v>
      </c>
      <c r="E27" s="11">
        <f>C27*D27</f>
        <v>120</v>
      </c>
    </row>
    <row r="28" spans="1:6" ht="24" customHeight="1"/>
    <row r="29" spans="1:6">
      <c r="A29" s="5" t="s">
        <v>17</v>
      </c>
    </row>
    <row r="30" spans="1:6">
      <c r="A30" t="s">
        <v>18</v>
      </c>
      <c r="F30" s="5">
        <f>SUM(E31:E36)</f>
        <v>2460</v>
      </c>
    </row>
    <row r="31" spans="1:6">
      <c r="B31" s="6" t="s">
        <v>19</v>
      </c>
      <c r="C31" s="13">
        <v>4</v>
      </c>
      <c r="D31" s="11">
        <v>80</v>
      </c>
      <c r="E31" s="11">
        <f>C31*D31</f>
        <v>320</v>
      </c>
    </row>
    <row r="32" spans="1:6">
      <c r="B32" s="6" t="s">
        <v>20</v>
      </c>
      <c r="C32" s="13">
        <v>1</v>
      </c>
      <c r="D32" s="11">
        <v>60</v>
      </c>
      <c r="E32" s="11">
        <f>C32*D32</f>
        <v>60</v>
      </c>
    </row>
    <row r="33" spans="1:7">
      <c r="B33" s="6" t="s">
        <v>45</v>
      </c>
      <c r="C33" s="13">
        <v>16</v>
      </c>
      <c r="D33" s="11">
        <v>80</v>
      </c>
      <c r="E33" s="11">
        <f>C33*D33</f>
        <v>1280</v>
      </c>
    </row>
    <row r="34" spans="1:7" ht="25.5">
      <c r="B34" s="7" t="s">
        <v>21</v>
      </c>
      <c r="C34" s="13">
        <v>4</v>
      </c>
      <c r="D34" s="11">
        <v>60</v>
      </c>
      <c r="E34" s="11">
        <f>C34*D34</f>
        <v>240</v>
      </c>
    </row>
    <row r="35" spans="1:7" ht="25.5">
      <c r="B35" s="7" t="s">
        <v>22</v>
      </c>
      <c r="C35" s="13">
        <v>6</v>
      </c>
      <c r="D35" s="11">
        <v>60</v>
      </c>
      <c r="E35" s="11">
        <f>C35*D35</f>
        <v>360</v>
      </c>
    </row>
    <row r="36" spans="1:7" ht="25.5">
      <c r="B36" s="7" t="s">
        <v>23</v>
      </c>
      <c r="E36" s="11">
        <v>200</v>
      </c>
    </row>
    <row r="37" spans="1:7" ht="24" customHeight="1"/>
    <row r="38" spans="1:7">
      <c r="A38" s="5" t="s">
        <v>24</v>
      </c>
      <c r="F38" s="5">
        <f>SUM(E39:E44)</f>
        <v>3900</v>
      </c>
    </row>
    <row r="39" spans="1:7">
      <c r="B39" s="6" t="s">
        <v>46</v>
      </c>
      <c r="C39" s="13">
        <v>5</v>
      </c>
      <c r="D39" s="11">
        <v>60</v>
      </c>
      <c r="E39" s="11">
        <f t="shared" ref="E39:E44" si="0">C39*D39</f>
        <v>300</v>
      </c>
    </row>
    <row r="40" spans="1:7">
      <c r="B40" s="6" t="s">
        <v>30</v>
      </c>
      <c r="C40" s="13">
        <v>12</v>
      </c>
      <c r="D40" s="11">
        <v>80</v>
      </c>
      <c r="E40" s="11">
        <f t="shared" si="0"/>
        <v>960</v>
      </c>
    </row>
    <row r="41" spans="1:7">
      <c r="B41" s="6" t="s">
        <v>27</v>
      </c>
      <c r="C41" s="13">
        <v>1</v>
      </c>
      <c r="D41" s="11">
        <v>60</v>
      </c>
      <c r="E41" s="11">
        <f t="shared" si="0"/>
        <v>60</v>
      </c>
    </row>
    <row r="42" spans="1:7">
      <c r="B42" s="6" t="s">
        <v>29</v>
      </c>
      <c r="C42" s="13">
        <v>8</v>
      </c>
      <c r="D42" s="11">
        <v>60</v>
      </c>
      <c r="E42" s="11">
        <f t="shared" si="0"/>
        <v>480</v>
      </c>
    </row>
    <row r="43" spans="1:7">
      <c r="B43" s="6" t="s">
        <v>26</v>
      </c>
      <c r="C43" s="13">
        <v>5</v>
      </c>
      <c r="D43" s="11">
        <v>60</v>
      </c>
      <c r="E43" s="11">
        <f t="shared" si="0"/>
        <v>300</v>
      </c>
      <c r="G43" t="s">
        <v>34</v>
      </c>
    </row>
    <row r="44" spans="1:7">
      <c r="B44" s="6" t="s">
        <v>48</v>
      </c>
      <c r="C44" s="13">
        <v>30</v>
      </c>
      <c r="D44" s="11">
        <v>60</v>
      </c>
      <c r="E44" s="11">
        <f t="shared" si="0"/>
        <v>1800</v>
      </c>
      <c r="G44" t="s">
        <v>34</v>
      </c>
    </row>
    <row r="45" spans="1:7" ht="24" customHeight="1"/>
    <row r="46" spans="1:7">
      <c r="A46" s="5" t="s">
        <v>36</v>
      </c>
      <c r="F46" s="5">
        <f>SUM(E47:E49)</f>
        <v>1260</v>
      </c>
    </row>
    <row r="47" spans="1:7">
      <c r="B47" t="s">
        <v>37</v>
      </c>
      <c r="C47" s="13">
        <v>5</v>
      </c>
      <c r="D47" s="11">
        <v>60</v>
      </c>
      <c r="E47" s="11">
        <f>C47*D47</f>
        <v>300</v>
      </c>
    </row>
    <row r="48" spans="1:7" ht="25.5">
      <c r="B48" s="1" t="s">
        <v>49</v>
      </c>
      <c r="C48" s="13">
        <v>14</v>
      </c>
      <c r="D48" s="11">
        <v>60</v>
      </c>
      <c r="E48" s="11">
        <f>C48*D48</f>
        <v>840</v>
      </c>
    </row>
    <row r="49" spans="1:7">
      <c r="B49" t="s">
        <v>38</v>
      </c>
      <c r="C49" s="13">
        <v>2</v>
      </c>
      <c r="D49" s="11">
        <v>60</v>
      </c>
      <c r="E49" s="11">
        <f>C49*D49</f>
        <v>120</v>
      </c>
    </row>
    <row r="50" spans="1:7" ht="24" customHeight="1"/>
    <row r="51" spans="1:7">
      <c r="A51" s="5" t="s">
        <v>33</v>
      </c>
      <c r="F51" s="84">
        <f>SUM(E52:E59)</f>
        <v>4780</v>
      </c>
      <c r="G51">
        <v>4780</v>
      </c>
    </row>
    <row r="52" spans="1:7">
      <c r="B52" t="s">
        <v>39</v>
      </c>
      <c r="C52" s="13">
        <v>6</v>
      </c>
      <c r="D52" s="11">
        <v>60</v>
      </c>
      <c r="E52" s="11">
        <f t="shared" ref="E52:E57" si="1">C52*D52</f>
        <v>360</v>
      </c>
    </row>
    <row r="53" spans="1:7">
      <c r="B53" t="s">
        <v>40</v>
      </c>
      <c r="C53" s="13">
        <v>5</v>
      </c>
      <c r="D53" s="11">
        <v>60</v>
      </c>
      <c r="E53" s="11">
        <f t="shared" si="1"/>
        <v>300</v>
      </c>
    </row>
    <row r="54" spans="1:7">
      <c r="B54" t="s">
        <v>41</v>
      </c>
      <c r="C54" s="13">
        <v>10</v>
      </c>
      <c r="D54" s="11">
        <v>60</v>
      </c>
      <c r="E54" s="11">
        <f t="shared" si="1"/>
        <v>600</v>
      </c>
    </row>
    <row r="55" spans="1:7">
      <c r="B55" t="s">
        <v>31</v>
      </c>
      <c r="C55" s="13">
        <v>2</v>
      </c>
      <c r="D55" s="11">
        <v>60</v>
      </c>
      <c r="E55" s="11">
        <f t="shared" si="1"/>
        <v>120</v>
      </c>
    </row>
    <row r="56" spans="1:7">
      <c r="B56" t="s">
        <v>43</v>
      </c>
      <c r="C56" s="13">
        <v>4</v>
      </c>
      <c r="D56" s="11">
        <v>80</v>
      </c>
      <c r="E56" s="11">
        <f t="shared" si="1"/>
        <v>320</v>
      </c>
    </row>
    <row r="57" spans="1:7">
      <c r="B57" t="s">
        <v>32</v>
      </c>
      <c r="C57" s="13">
        <v>6</v>
      </c>
      <c r="D57" s="11">
        <v>60</v>
      </c>
      <c r="E57" s="11">
        <f t="shared" si="1"/>
        <v>360</v>
      </c>
    </row>
    <row r="58" spans="1:7">
      <c r="B58" t="s">
        <v>44</v>
      </c>
      <c r="C58" s="13">
        <v>30</v>
      </c>
      <c r="D58" s="11">
        <v>80</v>
      </c>
      <c r="E58" s="11">
        <f>C58*D58</f>
        <v>2400</v>
      </c>
    </row>
    <row r="59" spans="1:7">
      <c r="B59" t="s">
        <v>113</v>
      </c>
      <c r="C59" s="13">
        <v>4</v>
      </c>
      <c r="D59" s="11">
        <v>80</v>
      </c>
      <c r="E59" s="11">
        <f>C59*D59</f>
        <v>320</v>
      </c>
    </row>
    <row r="61" spans="1:7">
      <c r="A61" s="5" t="s">
        <v>50</v>
      </c>
      <c r="E61" s="16">
        <f>SUM(E22:E59)</f>
        <v>15000</v>
      </c>
    </row>
  </sheetData>
  <mergeCells count="1">
    <mergeCell ref="A19:B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59"/>
  <sheetViews>
    <sheetView workbookViewId="0">
      <selection sqref="A1:XFD1048576"/>
    </sheetView>
  </sheetViews>
  <sheetFormatPr baseColWidth="10" defaultRowHeight="12.75"/>
  <cols>
    <col min="1" max="1" width="46.375" customWidth="1"/>
    <col min="2" max="2" width="8.25" customWidth="1"/>
    <col min="3" max="3" width="11.5" customWidth="1"/>
    <col min="4" max="4" width="8.75" customWidth="1"/>
    <col min="5" max="5" width="30.375" hidden="1" customWidth="1"/>
    <col min="6" max="6" width="10.625" customWidth="1"/>
    <col min="7" max="7" width="9.875" customWidth="1"/>
  </cols>
  <sheetData>
    <row r="1" spans="1:7">
      <c r="A1" s="64"/>
      <c r="B1" s="64"/>
    </row>
    <row r="2" spans="1:7">
      <c r="A2" s="64"/>
      <c r="B2" s="64"/>
    </row>
    <row r="7" spans="1:7" ht="15.75">
      <c r="B7" s="17"/>
    </row>
    <row r="9" spans="1:7">
      <c r="A9" s="65" t="s">
        <v>0</v>
      </c>
      <c r="B9" s="65"/>
      <c r="C9" s="65"/>
      <c r="D9" s="65"/>
      <c r="E9" s="65"/>
      <c r="F9" s="65"/>
      <c r="G9" s="65"/>
    </row>
    <row r="10" spans="1:7">
      <c r="A10" s="65"/>
      <c r="B10" s="65"/>
      <c r="C10" s="65"/>
      <c r="D10" s="65"/>
      <c r="E10" s="65"/>
      <c r="F10" s="65"/>
      <c r="G10" s="65"/>
    </row>
    <row r="11" spans="1:7" ht="47.25">
      <c r="A11" s="66" t="s">
        <v>1</v>
      </c>
      <c r="B11" s="67"/>
      <c r="C11" s="68"/>
      <c r="D11" s="18" t="s">
        <v>52</v>
      </c>
      <c r="E11" s="18"/>
      <c r="F11" s="18" t="s">
        <v>53</v>
      </c>
      <c r="G11" s="19" t="s">
        <v>2</v>
      </c>
    </row>
    <row r="12" spans="1:7" ht="24.75">
      <c r="A12" s="58" t="s">
        <v>54</v>
      </c>
      <c r="B12" s="59"/>
      <c r="C12" s="59"/>
      <c r="D12" s="59"/>
      <c r="E12" s="59"/>
      <c r="F12" s="59"/>
      <c r="G12" s="60"/>
    </row>
    <row r="13" spans="1:7">
      <c r="A13" s="69" t="s">
        <v>55</v>
      </c>
      <c r="B13" s="70"/>
      <c r="C13" s="71"/>
      <c r="D13" s="78">
        <v>15</v>
      </c>
      <c r="E13" s="20"/>
      <c r="F13" s="78">
        <v>48</v>
      </c>
      <c r="G13" s="81">
        <f>SUM(D13*F13)</f>
        <v>720</v>
      </c>
    </row>
    <row r="14" spans="1:7">
      <c r="A14" s="72"/>
      <c r="B14" s="73"/>
      <c r="C14" s="74"/>
      <c r="D14" s="79"/>
      <c r="E14" s="21"/>
      <c r="F14" s="79"/>
      <c r="G14" s="82"/>
    </row>
    <row r="15" spans="1:7">
      <c r="A15" s="72"/>
      <c r="B15" s="73"/>
      <c r="C15" s="74"/>
      <c r="D15" s="79"/>
      <c r="E15" s="21"/>
      <c r="F15" s="79"/>
      <c r="G15" s="82"/>
    </row>
    <row r="16" spans="1:7">
      <c r="A16" s="75"/>
      <c r="B16" s="76"/>
      <c r="C16" s="77"/>
      <c r="D16" s="80"/>
      <c r="E16" s="22"/>
      <c r="F16" s="80"/>
      <c r="G16" s="83"/>
    </row>
    <row r="17" spans="1:7" ht="15">
      <c r="A17" s="61" t="s">
        <v>56</v>
      </c>
      <c r="B17" s="62"/>
      <c r="C17" s="63"/>
      <c r="D17" s="23">
        <v>50</v>
      </c>
      <c r="E17" s="23"/>
      <c r="F17" s="23">
        <v>48</v>
      </c>
      <c r="G17" s="24">
        <v>2400</v>
      </c>
    </row>
    <row r="18" spans="1:7" ht="15">
      <c r="A18" s="61" t="s">
        <v>57</v>
      </c>
      <c r="B18" s="62"/>
      <c r="C18" s="63"/>
      <c r="D18" s="23"/>
      <c r="E18" s="23"/>
      <c r="F18" s="23">
        <v>200</v>
      </c>
      <c r="G18" s="24">
        <v>200</v>
      </c>
    </row>
    <row r="19" spans="1:7" ht="15">
      <c r="A19" s="45" t="s">
        <v>58</v>
      </c>
      <c r="B19" s="46"/>
      <c r="C19" s="47"/>
      <c r="D19" s="23">
        <v>3</v>
      </c>
      <c r="E19" s="23"/>
      <c r="F19" s="23">
        <v>48</v>
      </c>
      <c r="G19" s="24">
        <f>SUM(D19*F19)</f>
        <v>144</v>
      </c>
    </row>
    <row r="20" spans="1:7" ht="15">
      <c r="A20" s="45" t="s">
        <v>59</v>
      </c>
      <c r="B20" s="46"/>
      <c r="C20" s="47"/>
      <c r="D20" s="23">
        <v>2</v>
      </c>
      <c r="E20" s="23"/>
      <c r="F20" s="23">
        <v>48</v>
      </c>
      <c r="G20" s="24">
        <v>96</v>
      </c>
    </row>
    <row r="21" spans="1:7" ht="15">
      <c r="A21" s="45" t="s">
        <v>60</v>
      </c>
      <c r="B21" s="46"/>
      <c r="C21" s="47"/>
      <c r="D21" s="23">
        <v>3</v>
      </c>
      <c r="E21" s="23"/>
      <c r="F21" s="23">
        <v>48</v>
      </c>
      <c r="G21" s="24">
        <f>SUM(D21*F21)</f>
        <v>144</v>
      </c>
    </row>
    <row r="22" spans="1:7" ht="15">
      <c r="A22" s="45" t="s">
        <v>61</v>
      </c>
      <c r="B22" s="46"/>
      <c r="C22" s="47"/>
      <c r="D22" s="23">
        <v>30</v>
      </c>
      <c r="E22" s="23"/>
      <c r="F22" s="23">
        <v>48</v>
      </c>
      <c r="G22" s="25">
        <f>SUM(D22*F22)</f>
        <v>1440</v>
      </c>
    </row>
    <row r="23" spans="1:7" ht="15">
      <c r="A23" s="45" t="s">
        <v>62</v>
      </c>
      <c r="B23" s="46"/>
      <c r="C23" s="47"/>
      <c r="D23" s="23">
        <v>40</v>
      </c>
      <c r="E23" s="23"/>
      <c r="F23" s="23">
        <v>48</v>
      </c>
      <c r="G23" s="26">
        <f>SUM(D23*F23)</f>
        <v>1920</v>
      </c>
    </row>
    <row r="24" spans="1:7" ht="15.75">
      <c r="A24" s="55" t="s">
        <v>63</v>
      </c>
      <c r="B24" s="56"/>
      <c r="C24" s="57"/>
      <c r="D24" s="27">
        <v>143</v>
      </c>
      <c r="E24" s="27"/>
      <c r="F24" s="27"/>
      <c r="G24" s="28">
        <v>7068</v>
      </c>
    </row>
    <row r="25" spans="1:7" ht="24.75">
      <c r="A25" s="58" t="s">
        <v>64</v>
      </c>
      <c r="B25" s="59"/>
      <c r="C25" s="59"/>
      <c r="D25" s="59"/>
      <c r="E25" s="59"/>
      <c r="F25" s="59"/>
      <c r="G25" s="60"/>
    </row>
    <row r="26" spans="1:7" ht="15">
      <c r="A26" s="45" t="s">
        <v>65</v>
      </c>
      <c r="B26" s="46"/>
      <c r="C26" s="47"/>
      <c r="D26" s="27">
        <v>7</v>
      </c>
      <c r="E26" s="27"/>
      <c r="F26" s="27">
        <v>48</v>
      </c>
      <c r="G26" s="28">
        <f>SUM(D26*F26)</f>
        <v>336</v>
      </c>
    </row>
    <row r="27" spans="1:7" ht="15">
      <c r="A27" s="45" t="s">
        <v>66</v>
      </c>
      <c r="B27" s="46"/>
      <c r="C27" s="47"/>
      <c r="D27" s="27">
        <v>10</v>
      </c>
      <c r="E27" s="27"/>
      <c r="F27" s="27">
        <v>48</v>
      </c>
      <c r="G27" s="28">
        <f>SUM(D27*F27)</f>
        <v>480</v>
      </c>
    </row>
    <row r="28" spans="1:7" ht="25.5">
      <c r="A28" s="45" t="s">
        <v>67</v>
      </c>
      <c r="B28" s="46"/>
      <c r="C28" s="47"/>
      <c r="D28" s="27"/>
      <c r="E28" s="27"/>
      <c r="F28" s="27" t="s">
        <v>68</v>
      </c>
      <c r="G28" s="28">
        <f>SUM(274*12)</f>
        <v>3288</v>
      </c>
    </row>
    <row r="29" spans="1:7" ht="15.75">
      <c r="A29" s="55" t="s">
        <v>63</v>
      </c>
      <c r="B29" s="56"/>
      <c r="C29" s="57"/>
      <c r="D29" s="27">
        <v>17</v>
      </c>
      <c r="E29" s="27"/>
      <c r="F29" s="27"/>
      <c r="G29" s="28">
        <f>SUM(G26+G27+G28)</f>
        <v>4104</v>
      </c>
    </row>
    <row r="30" spans="1:7" ht="15.75">
      <c r="A30" s="42"/>
      <c r="B30" s="43"/>
      <c r="C30" s="44"/>
      <c r="D30" s="27"/>
      <c r="E30" s="27"/>
      <c r="F30" s="27"/>
      <c r="G30" s="28"/>
    </row>
    <row r="31" spans="1:7" ht="15.75">
      <c r="A31" s="42"/>
      <c r="B31" s="43"/>
      <c r="C31" s="44"/>
      <c r="D31" s="27"/>
      <c r="E31" s="27"/>
      <c r="F31" s="27"/>
      <c r="G31" s="28"/>
    </row>
    <row r="32" spans="1:7" ht="15.75">
      <c r="A32" s="42"/>
      <c r="B32" s="43"/>
      <c r="C32" s="44"/>
      <c r="D32" s="27"/>
      <c r="E32" s="27"/>
      <c r="F32" s="27"/>
      <c r="G32" s="28"/>
    </row>
    <row r="33" spans="1:7" ht="15.75">
      <c r="A33" s="42"/>
      <c r="B33" s="43"/>
      <c r="C33" s="44"/>
      <c r="D33" s="27"/>
      <c r="E33" s="27"/>
      <c r="F33" s="27"/>
      <c r="G33" s="28"/>
    </row>
    <row r="34" spans="1:7" ht="15.75">
      <c r="A34" s="42"/>
      <c r="B34" s="43"/>
      <c r="C34" s="44"/>
      <c r="D34" s="27"/>
      <c r="E34" s="27"/>
      <c r="F34" s="27"/>
      <c r="G34" s="28"/>
    </row>
    <row r="35" spans="1:7" ht="15.75">
      <c r="A35" s="42"/>
      <c r="B35" s="43"/>
      <c r="C35" s="44"/>
      <c r="D35" s="27"/>
      <c r="E35" s="27"/>
      <c r="F35" s="27"/>
      <c r="G35" s="28"/>
    </row>
    <row r="36" spans="1:7" ht="15.75">
      <c r="A36" s="42"/>
      <c r="B36" s="43"/>
      <c r="C36" s="44"/>
      <c r="D36" s="27"/>
      <c r="E36" s="27"/>
      <c r="F36" s="27"/>
      <c r="G36" s="28"/>
    </row>
    <row r="37" spans="1:7" ht="15">
      <c r="A37" s="45"/>
      <c r="B37" s="46"/>
      <c r="C37" s="47"/>
      <c r="D37" s="23"/>
      <c r="E37" s="23"/>
      <c r="F37" s="23"/>
      <c r="G37" s="24"/>
    </row>
    <row r="38" spans="1:7" ht="15.75">
      <c r="A38" s="48" t="s">
        <v>69</v>
      </c>
      <c r="B38" s="49"/>
      <c r="C38" s="49"/>
      <c r="D38" s="29"/>
      <c r="E38" s="29"/>
      <c r="F38" s="50">
        <v>12000</v>
      </c>
      <c r="G38" s="51"/>
    </row>
    <row r="39" spans="1:7">
      <c r="A39" s="52" t="s">
        <v>70</v>
      </c>
      <c r="B39" s="1"/>
      <c r="C39" s="53" t="s">
        <v>71</v>
      </c>
      <c r="D39" s="53"/>
      <c r="E39" s="53"/>
      <c r="F39" s="53"/>
      <c r="G39" s="53"/>
    </row>
    <row r="40" spans="1:7">
      <c r="A40" s="52"/>
      <c r="B40" s="1"/>
      <c r="C40" s="53"/>
      <c r="D40" s="53"/>
      <c r="E40" s="53"/>
      <c r="F40" s="53"/>
      <c r="G40" s="53"/>
    </row>
    <row r="41" spans="1:7">
      <c r="A41" s="52"/>
      <c r="B41" s="1"/>
      <c r="C41" s="54"/>
      <c r="D41" s="54"/>
      <c r="E41" s="54"/>
      <c r="F41" s="54"/>
      <c r="G41" s="54"/>
    </row>
    <row r="42" spans="1:7">
      <c r="A42" s="1"/>
      <c r="B42" s="1"/>
      <c r="C42" s="54"/>
      <c r="D42" s="54"/>
      <c r="E42" s="54"/>
      <c r="F42" s="54"/>
      <c r="G42" s="54"/>
    </row>
    <row r="43" spans="1:7">
      <c r="A43" s="1"/>
      <c r="B43" s="1"/>
      <c r="C43" s="54"/>
      <c r="D43" s="54"/>
      <c r="E43" s="54"/>
      <c r="F43" s="54"/>
      <c r="G43" s="54"/>
    </row>
    <row r="44" spans="1:7">
      <c r="A44" s="1"/>
      <c r="B44" s="1"/>
      <c r="C44" s="54"/>
      <c r="D44" s="54"/>
      <c r="E44" s="54"/>
      <c r="F44" s="54"/>
      <c r="G44" s="54"/>
    </row>
    <row r="45" spans="1:7">
      <c r="A45" s="1"/>
      <c r="B45" s="1"/>
      <c r="C45" s="54"/>
      <c r="D45" s="54"/>
      <c r="E45" s="54"/>
      <c r="F45" s="54"/>
      <c r="G45" s="54"/>
    </row>
    <row r="46" spans="1:7" ht="15">
      <c r="A46" s="38" t="s">
        <v>72</v>
      </c>
      <c r="B46" s="39"/>
      <c r="C46" s="39"/>
      <c r="D46" s="39"/>
      <c r="E46" s="39"/>
      <c r="F46" s="39"/>
      <c r="G46" s="39"/>
    </row>
    <row r="47" spans="1:7" ht="18.75">
      <c r="A47" s="30"/>
      <c r="B47" s="31"/>
      <c r="C47" s="31"/>
      <c r="D47" s="31"/>
      <c r="E47" s="31"/>
      <c r="F47" s="31"/>
      <c r="G47" s="31"/>
    </row>
    <row r="48" spans="1:7">
      <c r="A48" s="40"/>
      <c r="B48" s="41"/>
      <c r="C48" s="41"/>
      <c r="D48" s="41"/>
      <c r="E48" s="41"/>
      <c r="F48" s="41"/>
      <c r="G48" s="41"/>
    </row>
    <row r="49" spans="1:7">
      <c r="A49" s="41"/>
      <c r="B49" s="41"/>
      <c r="C49" s="41"/>
      <c r="D49" s="41"/>
      <c r="E49" s="41"/>
      <c r="F49" s="41"/>
      <c r="G49" s="41"/>
    </row>
    <row r="50" spans="1:7">
      <c r="A50" s="41"/>
      <c r="B50" s="41"/>
      <c r="C50" s="41"/>
      <c r="D50" s="41"/>
      <c r="E50" s="41"/>
      <c r="F50" s="41"/>
      <c r="G50" s="41"/>
    </row>
    <row r="51" spans="1:7">
      <c r="A51" s="41"/>
      <c r="B51" s="41"/>
      <c r="C51" s="41"/>
      <c r="D51" s="41"/>
      <c r="E51" s="41"/>
      <c r="F51" s="41"/>
      <c r="G51" s="41"/>
    </row>
    <row r="52" spans="1:7">
      <c r="A52" s="41"/>
      <c r="B52" s="41"/>
      <c r="C52" s="41"/>
      <c r="D52" s="41"/>
      <c r="E52" s="41"/>
      <c r="F52" s="41"/>
      <c r="G52" s="41"/>
    </row>
    <row r="53" spans="1:7">
      <c r="A53" s="41"/>
      <c r="B53" s="41"/>
      <c r="C53" s="41"/>
      <c r="D53" s="41"/>
      <c r="E53" s="41"/>
      <c r="F53" s="41"/>
      <c r="G53" s="41"/>
    </row>
    <row r="54" spans="1:7">
      <c r="A54" s="41"/>
      <c r="B54" s="41"/>
      <c r="C54" s="41"/>
      <c r="D54" s="41"/>
      <c r="E54" s="41"/>
      <c r="F54" s="41"/>
      <c r="G54" s="41"/>
    </row>
    <row r="55" spans="1:7">
      <c r="A55" s="41"/>
      <c r="B55" s="41"/>
      <c r="C55" s="41"/>
      <c r="D55" s="41"/>
      <c r="E55" s="41"/>
      <c r="F55" s="41"/>
      <c r="G55" s="41"/>
    </row>
    <row r="56" spans="1:7">
      <c r="A56" s="41"/>
      <c r="B56" s="41"/>
      <c r="C56" s="41"/>
      <c r="D56" s="41"/>
      <c r="E56" s="41"/>
      <c r="F56" s="41"/>
      <c r="G56" s="41"/>
    </row>
    <row r="57" spans="1:7">
      <c r="A57" s="41"/>
      <c r="B57" s="41"/>
      <c r="C57" s="41"/>
      <c r="D57" s="41"/>
      <c r="E57" s="41"/>
      <c r="F57" s="41"/>
      <c r="G57" s="41"/>
    </row>
    <row r="58" spans="1:7">
      <c r="A58" s="41"/>
      <c r="B58" s="41"/>
      <c r="C58" s="41"/>
      <c r="D58" s="41"/>
      <c r="E58" s="41"/>
      <c r="F58" s="41"/>
      <c r="G58" s="41"/>
    </row>
    <row r="59" spans="1:7">
      <c r="A59" s="41"/>
      <c r="B59" s="41"/>
      <c r="C59" s="41"/>
      <c r="D59" s="41"/>
      <c r="E59" s="41"/>
      <c r="F59" s="41"/>
      <c r="G59" s="41"/>
    </row>
  </sheetData>
  <mergeCells count="36">
    <mergeCell ref="A22:C22"/>
    <mergeCell ref="A1:B2"/>
    <mergeCell ref="A9:G10"/>
    <mergeCell ref="A11:C11"/>
    <mergeCell ref="A12:G12"/>
    <mergeCell ref="A13:C16"/>
    <mergeCell ref="D13:D16"/>
    <mergeCell ref="F13:F16"/>
    <mergeCell ref="G13:G16"/>
    <mergeCell ref="A17:C17"/>
    <mergeCell ref="A18:C18"/>
    <mergeCell ref="A19:C19"/>
    <mergeCell ref="A20:C20"/>
    <mergeCell ref="A21:C21"/>
    <mergeCell ref="A34:C34"/>
    <mergeCell ref="A23:C23"/>
    <mergeCell ref="A24:C24"/>
    <mergeCell ref="A25:G25"/>
    <mergeCell ref="A26:C26"/>
    <mergeCell ref="A27:C27"/>
    <mergeCell ref="A28:C28"/>
    <mergeCell ref="A29:C29"/>
    <mergeCell ref="A30:C30"/>
    <mergeCell ref="A31:C31"/>
    <mergeCell ref="A32:C32"/>
    <mergeCell ref="A33:C33"/>
    <mergeCell ref="A46:G46"/>
    <mergeCell ref="A48:G59"/>
    <mergeCell ref="A35:C35"/>
    <mergeCell ref="A36:C36"/>
    <mergeCell ref="A37:C37"/>
    <mergeCell ref="A38:C38"/>
    <mergeCell ref="F38:G38"/>
    <mergeCell ref="A39:A41"/>
    <mergeCell ref="C39:G40"/>
    <mergeCell ref="C41:G45"/>
  </mergeCells>
  <pageMargins left="0.7" right="0.7" top="0.75" bottom="0.75" header="0.3" footer="0.3"/>
  <drawing r:id="rId1"/>
  <legacyDrawing r:id="rId2"/>
  <oleObjects>
    <oleObject progId="Word.Document.12" shapeId="1025" r:id="rId3"/>
  </oleObjects>
</worksheet>
</file>

<file path=xl/worksheets/sheet3.xml><?xml version="1.0" encoding="utf-8"?>
<worksheet xmlns="http://schemas.openxmlformats.org/spreadsheetml/2006/main" xmlns:r="http://schemas.openxmlformats.org/officeDocument/2006/relationships">
  <dimension ref="A1:D26"/>
  <sheetViews>
    <sheetView workbookViewId="0">
      <selection sqref="A1:XFD1048576"/>
    </sheetView>
  </sheetViews>
  <sheetFormatPr baseColWidth="10" defaultRowHeight="12.75"/>
  <cols>
    <col min="1" max="1" width="48.5" customWidth="1"/>
    <col min="2" max="2" width="48.75" customWidth="1"/>
    <col min="3" max="3" width="52.625" bestFit="1" customWidth="1"/>
    <col min="4" max="4" width="34.75" style="34" bestFit="1" customWidth="1"/>
  </cols>
  <sheetData>
    <row r="1" spans="1:4" s="32" customFormat="1">
      <c r="A1" s="32" t="s">
        <v>73</v>
      </c>
      <c r="B1" s="32" t="s">
        <v>24</v>
      </c>
      <c r="C1" s="32" t="s">
        <v>33</v>
      </c>
      <c r="D1" s="33" t="s">
        <v>74</v>
      </c>
    </row>
    <row r="3" spans="1:4">
      <c r="A3" t="s">
        <v>75</v>
      </c>
      <c r="B3" t="s">
        <v>76</v>
      </c>
      <c r="C3" t="s">
        <v>77</v>
      </c>
      <c r="D3" s="34" t="s">
        <v>78</v>
      </c>
    </row>
    <row r="4" spans="1:4">
      <c r="A4" t="s">
        <v>79</v>
      </c>
      <c r="C4" t="s">
        <v>80</v>
      </c>
      <c r="D4" s="34" t="s">
        <v>81</v>
      </c>
    </row>
    <row r="5" spans="1:4">
      <c r="A5" t="s">
        <v>82</v>
      </c>
      <c r="C5" t="s">
        <v>83</v>
      </c>
    </row>
    <row r="6" spans="1:4">
      <c r="A6" s="35" t="s">
        <v>84</v>
      </c>
    </row>
    <row r="7" spans="1:4">
      <c r="A7" t="s">
        <v>85</v>
      </c>
      <c r="B7" s="35" t="s">
        <v>86</v>
      </c>
      <c r="C7" t="s">
        <v>87</v>
      </c>
      <c r="D7" s="34" t="s">
        <v>88</v>
      </c>
    </row>
    <row r="8" spans="1:4">
      <c r="A8" s="36" t="s">
        <v>89</v>
      </c>
      <c r="B8" t="s">
        <v>90</v>
      </c>
      <c r="C8" t="s">
        <v>91</v>
      </c>
    </row>
    <row r="9" spans="1:4">
      <c r="A9" t="s">
        <v>92</v>
      </c>
      <c r="C9" t="s">
        <v>93</v>
      </c>
    </row>
    <row r="10" spans="1:4">
      <c r="A10" t="s">
        <v>94</v>
      </c>
      <c r="B10" s="35" t="s">
        <v>95</v>
      </c>
    </row>
    <row r="11" spans="1:4">
      <c r="B11" t="s">
        <v>96</v>
      </c>
      <c r="C11" t="s">
        <v>97</v>
      </c>
    </row>
    <row r="12" spans="1:4">
      <c r="A12" t="s">
        <v>98</v>
      </c>
      <c r="C12" t="s">
        <v>99</v>
      </c>
    </row>
    <row r="13" spans="1:4">
      <c r="B13" t="s">
        <v>25</v>
      </c>
    </row>
    <row r="14" spans="1:4">
      <c r="A14" t="s">
        <v>100</v>
      </c>
      <c r="C14" t="s">
        <v>101</v>
      </c>
    </row>
    <row r="16" spans="1:4">
      <c r="B16" s="5" t="s">
        <v>102</v>
      </c>
      <c r="C16" t="s">
        <v>31</v>
      </c>
    </row>
    <row r="17" spans="2:3">
      <c r="B17" t="s">
        <v>103</v>
      </c>
      <c r="C17" t="s">
        <v>104</v>
      </c>
    </row>
    <row r="18" spans="2:3">
      <c r="B18" t="s">
        <v>105</v>
      </c>
      <c r="C18" t="s">
        <v>32</v>
      </c>
    </row>
    <row r="19" spans="2:3">
      <c r="B19" t="s">
        <v>106</v>
      </c>
      <c r="C19" t="s">
        <v>107</v>
      </c>
    </row>
    <row r="20" spans="2:3">
      <c r="C20" t="s">
        <v>108</v>
      </c>
    </row>
    <row r="22" spans="2:3">
      <c r="C22" t="s">
        <v>109</v>
      </c>
    </row>
    <row r="23" spans="2:3">
      <c r="C23" t="s">
        <v>110</v>
      </c>
    </row>
    <row r="26" spans="2:3">
      <c r="B26" t="s">
        <v>111</v>
      </c>
      <c r="C26"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Devis</vt:lpstr>
      <vt:lpstr>propo Melusine</vt:lpstr>
      <vt:lpstr>Axes de travail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2014-03-23T15:43:12Z</cp:lastPrinted>
  <dcterms:created xsi:type="dcterms:W3CDTF">2014-03-23T15:19:37Z</dcterms:created>
  <dcterms:modified xsi:type="dcterms:W3CDTF">2014-03-23T20:53:21Z</dcterms:modified>
</cp:coreProperties>
</file>