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965" activeTab="3"/>
  </bookViews>
  <sheets>
    <sheet name="Feuil1" sheetId="1" r:id="rId1"/>
    <sheet name="Feuil2" sheetId="2" r:id="rId2"/>
    <sheet name="Feuil3" sheetId="3" r:id="rId3"/>
    <sheet name="Feuil4" sheetId="4" r:id="rId4"/>
  </sheets>
  <calcPr calcId="125725"/>
</workbook>
</file>

<file path=xl/calcChain.xml><?xml version="1.0" encoding="utf-8"?>
<calcChain xmlns="http://schemas.openxmlformats.org/spreadsheetml/2006/main">
  <c r="F13" i="4"/>
  <c r="F18"/>
  <c r="F17"/>
  <c r="F16"/>
  <c r="F15"/>
  <c r="F14"/>
  <c r="F19"/>
  <c r="G19" s="1"/>
  <c r="H18"/>
  <c r="H17"/>
  <c r="H16"/>
  <c r="H15"/>
  <c r="H14"/>
  <c r="H8"/>
  <c r="H7"/>
  <c r="H6"/>
  <c r="F5"/>
  <c r="H5" s="1"/>
  <c r="F4"/>
  <c r="F8"/>
  <c r="F7"/>
  <c r="F6"/>
  <c r="F3"/>
  <c r="H3" s="1"/>
  <c r="N23" i="2"/>
  <c r="N14"/>
  <c r="I17"/>
  <c r="K23"/>
  <c r="I23"/>
  <c r="I22"/>
  <c r="K22" s="1"/>
  <c r="I21"/>
  <c r="K21" s="1"/>
  <c r="J7" i="3"/>
  <c r="M3"/>
  <c r="N2"/>
  <c r="J5"/>
  <c r="J2"/>
  <c r="I15" i="2"/>
  <c r="K15" s="1"/>
  <c r="I14"/>
  <c r="K14" s="1"/>
  <c r="I13"/>
  <c r="K13" s="1"/>
  <c r="B11"/>
  <c r="N13" i="1"/>
  <c r="F13" i="3"/>
  <c r="B13"/>
  <c r="F11"/>
  <c r="B11"/>
  <c r="F9"/>
  <c r="B7"/>
  <c r="B9"/>
  <c r="E6"/>
  <c r="A6"/>
  <c r="C22" i="2"/>
  <c r="C23" s="1"/>
  <c r="C19"/>
  <c r="C20" s="1"/>
  <c r="C16"/>
  <c r="C17" s="1"/>
  <c r="C13"/>
  <c r="C14" s="1"/>
  <c r="C11"/>
  <c r="C10"/>
  <c r="M6"/>
  <c r="N7" s="1"/>
  <c r="H6"/>
  <c r="I7" s="1"/>
  <c r="C6"/>
  <c r="D7" s="1"/>
  <c r="M4"/>
  <c r="N5" s="1"/>
  <c r="H4"/>
  <c r="I5" s="1"/>
  <c r="C4"/>
  <c r="D5" s="1"/>
  <c r="M2"/>
  <c r="N3" s="1"/>
  <c r="H2"/>
  <c r="I3" s="1"/>
  <c r="C2"/>
  <c r="D3" s="1"/>
  <c r="N7" i="1"/>
  <c r="N5"/>
  <c r="N3"/>
  <c r="I7"/>
  <c r="I5"/>
  <c r="I3"/>
  <c r="D7"/>
  <c r="D5"/>
  <c r="D3"/>
  <c r="H4"/>
  <c r="M6"/>
  <c r="M4"/>
  <c r="M2"/>
  <c r="H6"/>
  <c r="H2"/>
  <c r="C6"/>
  <c r="C4"/>
  <c r="C2"/>
  <c r="E13"/>
  <c r="E15"/>
  <c r="E17"/>
  <c r="E11"/>
  <c r="F9" i="4" l="1"/>
  <c r="G9" s="1"/>
  <c r="H4"/>
  <c r="H13"/>
  <c r="K25" i="2"/>
  <c r="M25" s="1"/>
  <c r="K17"/>
  <c r="M17" s="1"/>
</calcChain>
</file>

<file path=xl/sharedStrings.xml><?xml version="1.0" encoding="utf-8"?>
<sst xmlns="http://schemas.openxmlformats.org/spreadsheetml/2006/main" count="75" uniqueCount="31">
  <si>
    <t>Tx horaire</t>
  </si>
  <si>
    <t>Taux horaire</t>
  </si>
  <si>
    <t>H/j</t>
  </si>
  <si>
    <t>H/J</t>
  </si>
  <si>
    <t>L</t>
  </si>
  <si>
    <t>M</t>
  </si>
  <si>
    <t>J</t>
  </si>
  <si>
    <t>V</t>
  </si>
  <si>
    <t>S</t>
  </si>
  <si>
    <t>D</t>
  </si>
  <si>
    <t>Avril</t>
  </si>
  <si>
    <t>Mai</t>
  </si>
  <si>
    <t>Juin</t>
  </si>
  <si>
    <t>5 jours</t>
  </si>
  <si>
    <t>6 jours</t>
  </si>
  <si>
    <t>320 € /jours</t>
  </si>
  <si>
    <t>7,5 jours</t>
  </si>
  <si>
    <t>4j * 8h</t>
  </si>
  <si>
    <t>5j * 8h</t>
  </si>
  <si>
    <t>Nbre de jrs</t>
  </si>
  <si>
    <t>Semaine</t>
  </si>
  <si>
    <t>Prime 10%</t>
  </si>
  <si>
    <t>CG</t>
  </si>
  <si>
    <t>Brut</t>
  </si>
  <si>
    <t>Net</t>
  </si>
  <si>
    <t>juin</t>
  </si>
  <si>
    <t>Juillet</t>
  </si>
  <si>
    <t>Août</t>
  </si>
  <si>
    <t>Septembre</t>
  </si>
  <si>
    <t>Jours</t>
  </si>
  <si>
    <t>Heure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</si>
</sst>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0" fontId="3" fillId="0" borderId="1" xfId="0" applyFont="1" applyBorder="1"/>
    <xf numFmtId="44" fontId="2" fillId="0" borderId="1" xfId="1" applyFont="1" applyBorder="1"/>
    <xf numFmtId="0" fontId="0" fillId="0" borderId="1" xfId="0" applyBorder="1" applyAlignment="1">
      <alignment horizontal="center"/>
    </xf>
    <xf numFmtId="2" fontId="4" fillId="0" borderId="1" xfId="1" applyNumberFormat="1" applyFont="1" applyBorder="1"/>
    <xf numFmtId="1" fontId="4" fillId="0" borderId="1" xfId="1" applyNumberFormat="1" applyFont="1" applyBorder="1"/>
    <xf numFmtId="6" fontId="0" fillId="0" borderId="0" xfId="0" applyNumberFormat="1"/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L21" sqref="L21"/>
    </sheetView>
  </sheetViews>
  <sheetFormatPr baseColWidth="10" defaultRowHeight="15"/>
  <sheetData>
    <row r="1" spans="1:14" s="1" customFormat="1">
      <c r="A1" s="2" t="s">
        <v>0</v>
      </c>
      <c r="B1" s="2" t="s">
        <v>2</v>
      </c>
      <c r="C1" s="2"/>
      <c r="D1" s="2"/>
      <c r="F1" s="2" t="s">
        <v>0</v>
      </c>
      <c r="G1" s="2" t="s">
        <v>3</v>
      </c>
      <c r="H1" s="2"/>
      <c r="I1" s="2"/>
      <c r="K1" s="2" t="s">
        <v>1</v>
      </c>
      <c r="L1" s="2" t="s">
        <v>3</v>
      </c>
      <c r="M1" s="2"/>
      <c r="N1" s="2"/>
    </row>
    <row r="2" spans="1:14">
      <c r="A2" s="10">
        <v>40</v>
      </c>
      <c r="B2" s="3">
        <v>8</v>
      </c>
      <c r="C2" s="3">
        <f>A2*B2</f>
        <v>320</v>
      </c>
      <c r="D2" s="2" t="s">
        <v>15</v>
      </c>
      <c r="F2" s="10">
        <v>38</v>
      </c>
      <c r="G2" s="3">
        <v>8</v>
      </c>
      <c r="H2" s="3">
        <f>F2*G2</f>
        <v>304</v>
      </c>
      <c r="I2" s="8"/>
      <c r="K2" s="10">
        <v>36</v>
      </c>
      <c r="L2" s="3">
        <v>8</v>
      </c>
      <c r="M2" s="3">
        <f>K2*L2</f>
        <v>288</v>
      </c>
      <c r="N2" s="8"/>
    </row>
    <row r="3" spans="1:14">
      <c r="A3" s="10"/>
      <c r="B3" s="3"/>
      <c r="C3" s="12">
        <v>5</v>
      </c>
      <c r="D3" s="9">
        <f>C2*C3</f>
        <v>1600</v>
      </c>
      <c r="F3" s="10"/>
      <c r="G3" s="3"/>
      <c r="H3" s="11">
        <v>7.5</v>
      </c>
      <c r="I3" s="9">
        <f>H2*H3</f>
        <v>2280</v>
      </c>
      <c r="K3" s="10"/>
      <c r="L3" s="3"/>
      <c r="M3" s="12">
        <v>6</v>
      </c>
      <c r="N3" s="9">
        <f>M2*M3</f>
        <v>1728</v>
      </c>
    </row>
    <row r="4" spans="1:14">
      <c r="A4" s="10">
        <v>40</v>
      </c>
      <c r="B4" s="3">
        <v>9</v>
      </c>
      <c r="C4" s="3">
        <f>A4*B4</f>
        <v>360</v>
      </c>
      <c r="D4" s="8"/>
      <c r="F4" s="10">
        <v>38</v>
      </c>
      <c r="G4" s="3">
        <v>9</v>
      </c>
      <c r="H4" s="3">
        <f>F4*G4</f>
        <v>342</v>
      </c>
      <c r="I4" s="8"/>
      <c r="K4" s="10">
        <v>36</v>
      </c>
      <c r="L4" s="3">
        <v>9</v>
      </c>
      <c r="M4" s="3">
        <f>K4*L4</f>
        <v>324</v>
      </c>
      <c r="N4" s="8"/>
    </row>
    <row r="5" spans="1:14">
      <c r="A5" s="10"/>
      <c r="B5" s="3"/>
      <c r="C5" s="12">
        <v>5</v>
      </c>
      <c r="D5" s="9">
        <f>C4*C5</f>
        <v>1800</v>
      </c>
      <c r="F5" s="10"/>
      <c r="G5" s="3"/>
      <c r="H5" s="11">
        <v>7.5</v>
      </c>
      <c r="I5" s="9">
        <f>H4*H5</f>
        <v>2565</v>
      </c>
      <c r="K5" s="10"/>
      <c r="L5" s="3"/>
      <c r="M5" s="12">
        <v>6</v>
      </c>
      <c r="N5" s="9">
        <f>M4*M5</f>
        <v>1944</v>
      </c>
    </row>
    <row r="6" spans="1:14">
      <c r="A6" s="10">
        <v>40</v>
      </c>
      <c r="B6" s="3">
        <v>10</v>
      </c>
      <c r="C6" s="3">
        <f>A6*B6</f>
        <v>400</v>
      </c>
      <c r="D6" s="8"/>
      <c r="F6" s="10">
        <v>38</v>
      </c>
      <c r="G6" s="3">
        <v>10</v>
      </c>
      <c r="H6" s="3">
        <f>F6*G6</f>
        <v>380</v>
      </c>
      <c r="I6" s="8"/>
      <c r="K6" s="10">
        <v>36</v>
      </c>
      <c r="L6" s="3">
        <v>10</v>
      </c>
      <c r="M6" s="3">
        <f>K6*L6</f>
        <v>360</v>
      </c>
      <c r="N6" s="8"/>
    </row>
    <row r="7" spans="1:14">
      <c r="A7" s="10"/>
      <c r="B7" s="3"/>
      <c r="C7" s="12">
        <v>5</v>
      </c>
      <c r="D7" s="9">
        <f>C6*C7</f>
        <v>2000</v>
      </c>
      <c r="F7" s="10"/>
      <c r="G7" s="3"/>
      <c r="H7" s="11">
        <v>7.5</v>
      </c>
      <c r="I7" s="9">
        <f>H6*H7</f>
        <v>2850</v>
      </c>
      <c r="K7" s="10"/>
      <c r="L7" s="3"/>
      <c r="M7" s="12">
        <v>6</v>
      </c>
      <c r="N7" s="9">
        <f>M6*M7</f>
        <v>2160</v>
      </c>
    </row>
    <row r="10" spans="1:14">
      <c r="A10" s="18" t="s">
        <v>10</v>
      </c>
      <c r="B10" s="18"/>
      <c r="C10" s="18"/>
      <c r="D10" s="18"/>
      <c r="E10" s="18"/>
      <c r="F10" s="18"/>
      <c r="G10" s="18"/>
    </row>
    <row r="11" spans="1:14">
      <c r="A11" s="4" t="s">
        <v>4</v>
      </c>
      <c r="B11" s="5"/>
      <c r="C11" s="6">
        <v>2</v>
      </c>
      <c r="D11" s="6">
        <v>9</v>
      </c>
      <c r="E11" s="6">
        <f>D11+7</f>
        <v>16</v>
      </c>
      <c r="F11" s="6">
        <v>23</v>
      </c>
      <c r="G11" s="6">
        <v>30</v>
      </c>
      <c r="I11" s="6">
        <v>4</v>
      </c>
      <c r="K11" t="s">
        <v>13</v>
      </c>
    </row>
    <row r="12" spans="1:14">
      <c r="A12" s="4" t="s">
        <v>5</v>
      </c>
      <c r="B12" s="5"/>
      <c r="C12" s="6">
        <v>3</v>
      </c>
      <c r="D12" s="6">
        <v>10</v>
      </c>
      <c r="E12" s="6">
        <v>17</v>
      </c>
      <c r="F12" s="6">
        <v>24</v>
      </c>
      <c r="G12" s="5"/>
    </row>
    <row r="13" spans="1:14">
      <c r="A13" s="4" t="s">
        <v>5</v>
      </c>
      <c r="B13" s="5"/>
      <c r="C13" s="6">
        <v>4</v>
      </c>
      <c r="D13" s="6">
        <v>11</v>
      </c>
      <c r="E13" s="6">
        <f t="shared" ref="E13" si="0">D13+7</f>
        <v>18</v>
      </c>
      <c r="F13" s="6">
        <v>25</v>
      </c>
      <c r="G13" s="5"/>
      <c r="I13" t="s">
        <v>17</v>
      </c>
      <c r="J13">
        <v>36</v>
      </c>
      <c r="L13">
        <v>144</v>
      </c>
      <c r="M13">
        <v>40</v>
      </c>
      <c r="N13">
        <f>L13*M13</f>
        <v>5760</v>
      </c>
    </row>
    <row r="14" spans="1:14">
      <c r="A14" s="4" t="s">
        <v>6</v>
      </c>
      <c r="B14" s="5"/>
      <c r="C14" s="6">
        <v>5</v>
      </c>
      <c r="D14" s="6">
        <v>12</v>
      </c>
      <c r="E14" s="6">
        <v>17</v>
      </c>
      <c r="F14" s="6">
        <v>26</v>
      </c>
      <c r="G14" s="5"/>
    </row>
    <row r="15" spans="1:14">
      <c r="A15" s="4" t="s">
        <v>7</v>
      </c>
      <c r="B15" s="5"/>
      <c r="C15" s="6">
        <v>6</v>
      </c>
      <c r="D15" s="6">
        <v>13</v>
      </c>
      <c r="E15" s="6">
        <f t="shared" ref="E15" si="1">D15+7</f>
        <v>20</v>
      </c>
      <c r="F15" s="6">
        <v>27</v>
      </c>
      <c r="G15" s="5"/>
    </row>
    <row r="16" spans="1:14">
      <c r="A16" s="4" t="s">
        <v>8</v>
      </c>
      <c r="B16" s="5"/>
      <c r="C16" s="6">
        <v>7</v>
      </c>
      <c r="D16" s="6">
        <v>14</v>
      </c>
      <c r="E16" s="6">
        <v>17</v>
      </c>
      <c r="F16" s="6">
        <v>28</v>
      </c>
      <c r="G16" s="5"/>
    </row>
    <row r="17" spans="1:11">
      <c r="A17" s="4" t="s">
        <v>9</v>
      </c>
      <c r="B17" s="6">
        <v>1</v>
      </c>
      <c r="C17" s="6">
        <v>8</v>
      </c>
      <c r="D17" s="6">
        <v>15</v>
      </c>
      <c r="E17" s="6">
        <f t="shared" ref="E17" si="2">D17+7</f>
        <v>22</v>
      </c>
      <c r="F17" s="6">
        <v>29</v>
      </c>
      <c r="G17" s="5"/>
    </row>
    <row r="20" spans="1:11">
      <c r="A20" s="18" t="s">
        <v>11</v>
      </c>
      <c r="B20" s="18"/>
      <c r="C20" s="18"/>
      <c r="D20" s="18"/>
      <c r="E20" s="18"/>
      <c r="F20" s="18"/>
      <c r="G20" s="18"/>
    </row>
    <row r="21" spans="1:11">
      <c r="A21" s="4" t="s">
        <v>4</v>
      </c>
      <c r="B21" s="5"/>
      <c r="C21" s="6">
        <v>7</v>
      </c>
      <c r="D21" s="6">
        <v>14</v>
      </c>
      <c r="E21" s="6">
        <v>21</v>
      </c>
      <c r="F21" s="6">
        <v>28</v>
      </c>
      <c r="G21" s="7"/>
      <c r="I21" s="6">
        <v>5</v>
      </c>
      <c r="K21" t="s">
        <v>16</v>
      </c>
    </row>
    <row r="22" spans="1:11">
      <c r="A22" s="4" t="s">
        <v>5</v>
      </c>
      <c r="B22" s="6">
        <v>1</v>
      </c>
      <c r="C22" s="6">
        <v>8</v>
      </c>
      <c r="D22" s="6">
        <v>15</v>
      </c>
      <c r="E22" s="6">
        <v>22</v>
      </c>
      <c r="F22" s="6">
        <v>29</v>
      </c>
      <c r="G22" s="5"/>
    </row>
    <row r="23" spans="1:11">
      <c r="A23" s="4" t="s">
        <v>5</v>
      </c>
      <c r="B23" s="6">
        <v>2</v>
      </c>
      <c r="C23" s="6">
        <v>9</v>
      </c>
      <c r="D23" s="6">
        <v>16</v>
      </c>
      <c r="E23" s="6">
        <v>23</v>
      </c>
      <c r="F23" s="6">
        <v>30</v>
      </c>
      <c r="G23" s="5"/>
      <c r="I23" t="s">
        <v>18</v>
      </c>
      <c r="J23">
        <v>45</v>
      </c>
    </row>
    <row r="24" spans="1:11">
      <c r="A24" s="4" t="s">
        <v>6</v>
      </c>
      <c r="B24" s="6">
        <v>3</v>
      </c>
      <c r="C24" s="6">
        <v>10</v>
      </c>
      <c r="D24" s="6">
        <v>17</v>
      </c>
      <c r="E24" s="6">
        <v>24</v>
      </c>
      <c r="F24" s="6">
        <v>31</v>
      </c>
      <c r="G24" s="5"/>
    </row>
    <row r="25" spans="1:11">
      <c r="A25" s="4" t="s">
        <v>7</v>
      </c>
      <c r="B25" s="6">
        <v>4</v>
      </c>
      <c r="C25" s="6">
        <v>11</v>
      </c>
      <c r="D25" s="6">
        <v>18</v>
      </c>
      <c r="E25" s="6">
        <v>25</v>
      </c>
      <c r="F25" s="7"/>
      <c r="G25" s="5"/>
    </row>
    <row r="26" spans="1:11">
      <c r="A26" s="4" t="s">
        <v>8</v>
      </c>
      <c r="B26" s="6">
        <v>5</v>
      </c>
      <c r="C26" s="6">
        <v>12</v>
      </c>
      <c r="D26" s="6">
        <v>19</v>
      </c>
      <c r="E26" s="6">
        <v>26</v>
      </c>
      <c r="F26" s="7"/>
      <c r="G26" s="5"/>
    </row>
    <row r="27" spans="1:11">
      <c r="A27" s="4" t="s">
        <v>9</v>
      </c>
      <c r="B27" s="6">
        <v>6</v>
      </c>
      <c r="C27" s="6">
        <v>13</v>
      </c>
      <c r="D27" s="6">
        <v>20</v>
      </c>
      <c r="E27" s="6">
        <v>27</v>
      </c>
      <c r="F27" s="7"/>
      <c r="G27" s="5"/>
    </row>
    <row r="30" spans="1:11">
      <c r="A30" s="18" t="s">
        <v>12</v>
      </c>
      <c r="B30" s="18"/>
      <c r="C30" s="18"/>
      <c r="D30" s="18"/>
      <c r="E30" s="18"/>
      <c r="F30" s="18"/>
      <c r="G30" s="18"/>
    </row>
    <row r="31" spans="1:11">
      <c r="A31" s="4" t="s">
        <v>4</v>
      </c>
      <c r="B31" s="5"/>
      <c r="C31" s="6">
        <v>4</v>
      </c>
      <c r="D31" s="6">
        <v>11</v>
      </c>
      <c r="E31" s="6">
        <v>18</v>
      </c>
      <c r="F31" s="6">
        <v>25</v>
      </c>
      <c r="G31" s="7"/>
      <c r="I31" s="6">
        <v>4</v>
      </c>
      <c r="K31" t="s">
        <v>14</v>
      </c>
    </row>
    <row r="32" spans="1:11">
      <c r="A32" s="4" t="s">
        <v>5</v>
      </c>
      <c r="B32" s="6"/>
      <c r="C32" s="6">
        <v>5</v>
      </c>
      <c r="D32" s="6">
        <v>12</v>
      </c>
      <c r="E32" s="6">
        <v>19</v>
      </c>
      <c r="F32" s="6">
        <v>26</v>
      </c>
      <c r="G32" s="5"/>
    </row>
    <row r="33" spans="1:10">
      <c r="A33" s="4" t="s">
        <v>5</v>
      </c>
      <c r="B33" s="6"/>
      <c r="C33" s="6">
        <v>6</v>
      </c>
      <c r="D33" s="6">
        <v>13</v>
      </c>
      <c r="E33" s="6">
        <v>20</v>
      </c>
      <c r="F33" s="6">
        <v>27</v>
      </c>
      <c r="G33" s="5"/>
      <c r="I33" t="s">
        <v>17</v>
      </c>
      <c r="J33">
        <v>36</v>
      </c>
    </row>
    <row r="34" spans="1:10">
      <c r="A34" s="4" t="s">
        <v>6</v>
      </c>
      <c r="B34" s="6"/>
      <c r="C34" s="6">
        <v>7</v>
      </c>
      <c r="D34" s="6">
        <v>14</v>
      </c>
      <c r="E34" s="6">
        <v>21</v>
      </c>
      <c r="F34" s="6">
        <v>28</v>
      </c>
      <c r="G34" s="5"/>
    </row>
    <row r="35" spans="1:10">
      <c r="A35" s="4" t="s">
        <v>7</v>
      </c>
      <c r="B35" s="6">
        <v>1</v>
      </c>
      <c r="C35" s="6">
        <v>8</v>
      </c>
      <c r="D35" s="6">
        <v>15</v>
      </c>
      <c r="E35" s="6">
        <v>22</v>
      </c>
      <c r="F35" s="6">
        <v>29</v>
      </c>
      <c r="G35" s="5"/>
    </row>
    <row r="36" spans="1:10">
      <c r="A36" s="4" t="s">
        <v>8</v>
      </c>
      <c r="B36" s="6">
        <v>2</v>
      </c>
      <c r="C36" s="6">
        <v>9</v>
      </c>
      <c r="D36" s="6">
        <v>16</v>
      </c>
      <c r="E36" s="6">
        <v>23</v>
      </c>
      <c r="F36" s="6">
        <v>30</v>
      </c>
      <c r="G36" s="5"/>
    </row>
    <row r="37" spans="1:10">
      <c r="A37" s="4" t="s">
        <v>9</v>
      </c>
      <c r="B37" s="6">
        <v>3</v>
      </c>
      <c r="C37" s="6">
        <v>10</v>
      </c>
      <c r="D37" s="6">
        <v>17</v>
      </c>
      <c r="E37" s="6">
        <v>24</v>
      </c>
      <c r="F37" s="7"/>
      <c r="G37" s="5"/>
    </row>
  </sheetData>
  <mergeCells count="3">
    <mergeCell ref="A10:G10"/>
    <mergeCell ref="A20:G20"/>
    <mergeCell ref="A30:G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B11" sqref="B11"/>
    </sheetView>
  </sheetViews>
  <sheetFormatPr baseColWidth="10" defaultRowHeight="15"/>
  <sheetData>
    <row r="1" spans="1:14" s="1" customFormat="1">
      <c r="A1" s="2" t="s">
        <v>0</v>
      </c>
      <c r="B1" s="2" t="s">
        <v>2</v>
      </c>
      <c r="C1" s="2"/>
      <c r="D1" s="2"/>
      <c r="F1" s="2" t="s">
        <v>0</v>
      </c>
      <c r="G1" s="2" t="s">
        <v>3</v>
      </c>
      <c r="H1" s="2"/>
      <c r="I1" s="2"/>
      <c r="K1" s="2" t="s">
        <v>1</v>
      </c>
      <c r="L1" s="2" t="s">
        <v>3</v>
      </c>
      <c r="M1" s="2"/>
      <c r="N1" s="2"/>
    </row>
    <row r="2" spans="1:14">
      <c r="A2" s="10">
        <v>40</v>
      </c>
      <c r="B2" s="3">
        <v>8</v>
      </c>
      <c r="C2" s="3">
        <f>A2*B2</f>
        <v>320</v>
      </c>
      <c r="D2" s="2" t="s">
        <v>15</v>
      </c>
      <c r="F2" s="10">
        <v>38</v>
      </c>
      <c r="G2" s="3">
        <v>8</v>
      </c>
      <c r="H2" s="3">
        <f>F2*G2</f>
        <v>304</v>
      </c>
      <c r="I2" s="8"/>
      <c r="K2" s="10">
        <v>36</v>
      </c>
      <c r="L2" s="3">
        <v>8</v>
      </c>
      <c r="M2" s="3">
        <f>K2*L2</f>
        <v>288</v>
      </c>
      <c r="N2" s="8"/>
    </row>
    <row r="3" spans="1:14">
      <c r="A3" s="10"/>
      <c r="B3" s="3"/>
      <c r="C3" s="12">
        <v>5</v>
      </c>
      <c r="D3" s="9">
        <f>C2*C3</f>
        <v>1600</v>
      </c>
      <c r="F3" s="10"/>
      <c r="G3" s="3"/>
      <c r="H3" s="11">
        <v>7.5</v>
      </c>
      <c r="I3" s="9">
        <f>H2*H3</f>
        <v>2280</v>
      </c>
      <c r="K3" s="10"/>
      <c r="L3" s="3"/>
      <c r="M3" s="12">
        <v>6</v>
      </c>
      <c r="N3" s="9">
        <f>M2*M3</f>
        <v>1728</v>
      </c>
    </row>
    <row r="4" spans="1:14">
      <c r="A4" s="10">
        <v>40</v>
      </c>
      <c r="B4" s="3">
        <v>9</v>
      </c>
      <c r="C4" s="3">
        <f>A4*B4</f>
        <v>360</v>
      </c>
      <c r="D4" s="8"/>
      <c r="F4" s="10">
        <v>38</v>
      </c>
      <c r="G4" s="3">
        <v>9</v>
      </c>
      <c r="H4" s="3">
        <f>F4*G4</f>
        <v>342</v>
      </c>
      <c r="I4" s="8"/>
      <c r="K4" s="10">
        <v>36</v>
      </c>
      <c r="L4" s="3">
        <v>9</v>
      </c>
      <c r="M4" s="3">
        <f>K4*L4</f>
        <v>324</v>
      </c>
      <c r="N4" s="8"/>
    </row>
    <row r="5" spans="1:14">
      <c r="A5" s="10"/>
      <c r="B5" s="3"/>
      <c r="C5" s="12">
        <v>5</v>
      </c>
      <c r="D5" s="9">
        <f>C4*C5</f>
        <v>1800</v>
      </c>
      <c r="F5" s="10"/>
      <c r="G5" s="3"/>
      <c r="H5" s="11">
        <v>7.5</v>
      </c>
      <c r="I5" s="9">
        <f>H4*H5</f>
        <v>2565</v>
      </c>
      <c r="K5" s="10"/>
      <c r="L5" s="3"/>
      <c r="M5" s="12">
        <v>6</v>
      </c>
      <c r="N5" s="9">
        <f>M4*M5</f>
        <v>1944</v>
      </c>
    </row>
    <row r="6" spans="1:14">
      <c r="A6" s="10">
        <v>40</v>
      </c>
      <c r="B6" s="3">
        <v>10</v>
      </c>
      <c r="C6" s="3">
        <f>A6*B6</f>
        <v>400</v>
      </c>
      <c r="D6" s="8"/>
      <c r="F6" s="10">
        <v>38</v>
      </c>
      <c r="G6" s="3">
        <v>10</v>
      </c>
      <c r="H6" s="3">
        <f>F6*G6</f>
        <v>380</v>
      </c>
      <c r="I6" s="8"/>
      <c r="K6" s="10">
        <v>36</v>
      </c>
      <c r="L6" s="3">
        <v>10</v>
      </c>
      <c r="M6" s="3">
        <f>K6*L6</f>
        <v>360</v>
      </c>
      <c r="N6" s="8"/>
    </row>
    <row r="7" spans="1:14">
      <c r="A7" s="10"/>
      <c r="B7" s="3"/>
      <c r="C7" s="12">
        <v>5</v>
      </c>
      <c r="D7" s="9">
        <f>C6*C7</f>
        <v>2000</v>
      </c>
      <c r="F7" s="10"/>
      <c r="G7" s="3"/>
      <c r="H7" s="11">
        <v>7.5</v>
      </c>
      <c r="I7" s="9">
        <f>H6*H7</f>
        <v>2850</v>
      </c>
      <c r="K7" s="10"/>
      <c r="L7" s="3"/>
      <c r="M7" s="12">
        <v>6</v>
      </c>
      <c r="N7" s="9">
        <f>M6*M7</f>
        <v>2160</v>
      </c>
    </row>
    <row r="10" spans="1:14">
      <c r="A10">
        <v>40</v>
      </c>
      <c r="B10">
        <v>9</v>
      </c>
      <c r="C10">
        <f>A10*B10</f>
        <v>360</v>
      </c>
      <c r="F10" s="13">
        <v>40</v>
      </c>
    </row>
    <row r="11" spans="1:14">
      <c r="A11" t="s">
        <v>19</v>
      </c>
      <c r="B11">
        <f>5+7.5+6</f>
        <v>18.5</v>
      </c>
      <c r="C11">
        <f>C10*B11</f>
        <v>6660</v>
      </c>
    </row>
    <row r="12" spans="1:14">
      <c r="G12" t="s">
        <v>20</v>
      </c>
      <c r="N12">
        <v>6000</v>
      </c>
    </row>
    <row r="13" spans="1:14">
      <c r="A13">
        <v>38</v>
      </c>
      <c r="B13">
        <v>9</v>
      </c>
      <c r="C13">
        <f>A13*B13</f>
        <v>342</v>
      </c>
      <c r="F13" t="s">
        <v>10</v>
      </c>
      <c r="G13">
        <v>4</v>
      </c>
      <c r="H13">
        <v>12</v>
      </c>
      <c r="I13">
        <f>G13*H13</f>
        <v>48</v>
      </c>
      <c r="J13">
        <v>40</v>
      </c>
      <c r="K13">
        <f>J13*I13</f>
        <v>1920</v>
      </c>
      <c r="N13">
        <v>156</v>
      </c>
    </row>
    <row r="14" spans="1:14">
      <c r="B14">
        <v>18.5</v>
      </c>
      <c r="C14">
        <f>C13*B14</f>
        <v>6327</v>
      </c>
      <c r="F14" t="s">
        <v>11</v>
      </c>
      <c r="G14">
        <v>5</v>
      </c>
      <c r="H14">
        <v>12</v>
      </c>
      <c r="I14">
        <f>G14*H14</f>
        <v>60</v>
      </c>
      <c r="J14">
        <v>40</v>
      </c>
      <c r="K14">
        <f>J14*I14</f>
        <v>2400</v>
      </c>
      <c r="N14">
        <f>N12/N13</f>
        <v>38.46153846153846</v>
      </c>
    </row>
    <row r="15" spans="1:14">
      <c r="F15" t="s">
        <v>12</v>
      </c>
      <c r="G15">
        <v>4</v>
      </c>
      <c r="H15">
        <v>12</v>
      </c>
      <c r="I15">
        <f>G15*H15</f>
        <v>48</v>
      </c>
      <c r="J15">
        <v>40</v>
      </c>
      <c r="K15">
        <f>J15*I15</f>
        <v>1920</v>
      </c>
    </row>
    <row r="16" spans="1:14">
      <c r="A16">
        <v>37</v>
      </c>
      <c r="B16">
        <v>9</v>
      </c>
      <c r="C16">
        <f>A16*B16</f>
        <v>333</v>
      </c>
    </row>
    <row r="17" spans="1:14">
      <c r="B17">
        <v>18.5</v>
      </c>
      <c r="C17">
        <f>C16*B17</f>
        <v>6160.5</v>
      </c>
      <c r="I17">
        <f>SUM(I13:I15)</f>
        <v>156</v>
      </c>
      <c r="K17">
        <f>SUM(K13:K15)</f>
        <v>6240</v>
      </c>
      <c r="M17">
        <f>K17/3</f>
        <v>2080</v>
      </c>
    </row>
    <row r="19" spans="1:14">
      <c r="A19">
        <v>36</v>
      </c>
      <c r="B19">
        <v>9</v>
      </c>
      <c r="C19">
        <f>A19*B19</f>
        <v>324</v>
      </c>
    </row>
    <row r="20" spans="1:14">
      <c r="B20">
        <v>18.5</v>
      </c>
      <c r="C20">
        <f>C19*B20</f>
        <v>5994</v>
      </c>
      <c r="G20" t="s">
        <v>20</v>
      </c>
    </row>
    <row r="21" spans="1:14">
      <c r="F21" t="s">
        <v>10</v>
      </c>
      <c r="G21">
        <v>4</v>
      </c>
      <c r="H21">
        <v>11</v>
      </c>
      <c r="I21">
        <f>G21*H21</f>
        <v>44</v>
      </c>
      <c r="J21">
        <v>39</v>
      </c>
      <c r="K21">
        <f>J21*I21</f>
        <v>1716</v>
      </c>
      <c r="N21">
        <v>1900</v>
      </c>
    </row>
    <row r="22" spans="1:14">
      <c r="A22">
        <v>35</v>
      </c>
      <c r="B22">
        <v>9</v>
      </c>
      <c r="C22">
        <f>A22*B22</f>
        <v>315</v>
      </c>
      <c r="F22" t="s">
        <v>11</v>
      </c>
      <c r="G22">
        <v>5</v>
      </c>
      <c r="H22">
        <v>12</v>
      </c>
      <c r="I22">
        <f>G22*H22</f>
        <v>60</v>
      </c>
      <c r="J22">
        <v>39</v>
      </c>
      <c r="K22">
        <f>J22*I22</f>
        <v>2340</v>
      </c>
      <c r="N22">
        <v>3</v>
      </c>
    </row>
    <row r="23" spans="1:14">
      <c r="B23">
        <v>18.5</v>
      </c>
      <c r="C23">
        <f>C22*B23</f>
        <v>5827.5</v>
      </c>
      <c r="F23" t="s">
        <v>12</v>
      </c>
      <c r="G23">
        <v>4</v>
      </c>
      <c r="H23">
        <v>12</v>
      </c>
      <c r="I23">
        <f>G23*H23</f>
        <v>48</v>
      </c>
      <c r="J23">
        <v>39</v>
      </c>
      <c r="K23">
        <f>J23*I23</f>
        <v>1872</v>
      </c>
      <c r="N23">
        <f>N21*N22</f>
        <v>5700</v>
      </c>
    </row>
    <row r="25" spans="1:14">
      <c r="K25">
        <f>SUM(K21:K23)</f>
        <v>5928</v>
      </c>
      <c r="M25">
        <f>K25/3</f>
        <v>1976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13"/>
  <sheetViews>
    <sheetView workbookViewId="0">
      <selection activeCell="J7" sqref="J7"/>
    </sheetView>
  </sheetViews>
  <sheetFormatPr baseColWidth="10" defaultRowHeight="15"/>
  <sheetData>
    <row r="2" spans="1:14">
      <c r="H2">
        <v>135</v>
      </c>
      <c r="I2">
        <v>13</v>
      </c>
      <c r="J2">
        <f>H2*I2</f>
        <v>1755</v>
      </c>
      <c r="L2">
        <v>1258.4000000000001</v>
      </c>
      <c r="M2">
        <v>1016.25</v>
      </c>
      <c r="N2">
        <f>M2/L2</f>
        <v>0.8075731087094723</v>
      </c>
    </row>
    <row r="3" spans="1:14">
      <c r="I3" t="s">
        <v>21</v>
      </c>
      <c r="J3">
        <v>175</v>
      </c>
      <c r="M3">
        <f>L2*N2</f>
        <v>1016.25</v>
      </c>
    </row>
    <row r="4" spans="1:14">
      <c r="B4">
        <v>1850</v>
      </c>
      <c r="F4">
        <v>1760</v>
      </c>
      <c r="I4" t="s">
        <v>22</v>
      </c>
      <c r="J4">
        <v>175</v>
      </c>
    </row>
    <row r="5" spans="1:14">
      <c r="A5" s="14">
        <v>0.22</v>
      </c>
      <c r="E5" s="14">
        <v>0.22</v>
      </c>
      <c r="I5" t="s">
        <v>23</v>
      </c>
      <c r="J5">
        <f>J2+J4+J3</f>
        <v>2105</v>
      </c>
    </row>
    <row r="6" spans="1:14">
      <c r="A6">
        <f>1850/(1-22%)</f>
        <v>2371.7948717948716</v>
      </c>
      <c r="E6">
        <f>1760/(1-22%)</f>
        <v>2256.4102564102564</v>
      </c>
    </row>
    <row r="7" spans="1:14">
      <c r="B7" s="16">
        <f>A6</f>
        <v>2371.7948717948716</v>
      </c>
      <c r="F7">
        <v>2256</v>
      </c>
      <c r="I7" t="s">
        <v>24</v>
      </c>
      <c r="J7">
        <f>J5*N2</f>
        <v>1699.9413938334392</v>
      </c>
    </row>
    <row r="8" spans="1:14">
      <c r="A8">
        <v>1.42</v>
      </c>
      <c r="E8">
        <v>1.42</v>
      </c>
    </row>
    <row r="9" spans="1:14">
      <c r="B9" s="16">
        <f>B7*A8</f>
        <v>3367.9487179487173</v>
      </c>
      <c r="F9" s="16">
        <f>F7*E8</f>
        <v>3203.52</v>
      </c>
    </row>
    <row r="10" spans="1:14">
      <c r="A10">
        <v>12</v>
      </c>
      <c r="E10">
        <v>12</v>
      </c>
    </row>
    <row r="11" spans="1:14">
      <c r="B11" s="16">
        <f>B9*A10</f>
        <v>40415.38461538461</v>
      </c>
      <c r="F11">
        <f>F9*E10</f>
        <v>38442.239999999998</v>
      </c>
    </row>
    <row r="12" spans="1:14">
      <c r="A12">
        <v>1607</v>
      </c>
      <c r="E12">
        <v>1607</v>
      </c>
    </row>
    <row r="13" spans="1:14">
      <c r="B13" s="15">
        <f>B11/A12</f>
        <v>25.149585946101187</v>
      </c>
      <c r="F13" s="15">
        <f>F11/E12</f>
        <v>23.921742377100184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H19"/>
  <sheetViews>
    <sheetView tabSelected="1" workbookViewId="0">
      <selection activeCell="H20" sqref="H20"/>
    </sheetView>
  </sheetViews>
  <sheetFormatPr baseColWidth="10" defaultRowHeight="15"/>
  <cols>
    <col min="3" max="5" width="11.42578125" style="17"/>
  </cols>
  <sheetData>
    <row r="2" spans="2:8">
      <c r="C2" s="17" t="s">
        <v>20</v>
      </c>
      <c r="D2" s="17" t="s">
        <v>29</v>
      </c>
      <c r="E2" s="17" t="s">
        <v>30</v>
      </c>
    </row>
    <row r="3" spans="2:8">
      <c r="B3" t="s">
        <v>10</v>
      </c>
      <c r="C3" s="17">
        <v>4</v>
      </c>
      <c r="D3" s="17">
        <v>1</v>
      </c>
      <c r="E3" s="17">
        <v>7</v>
      </c>
      <c r="F3">
        <f>E3*D3*C3</f>
        <v>28</v>
      </c>
      <c r="G3" s="17">
        <v>27</v>
      </c>
      <c r="H3">
        <f t="shared" ref="H3:H8" si="0">F3*G3</f>
        <v>756</v>
      </c>
    </row>
    <row r="4" spans="2:8">
      <c r="B4" t="s">
        <v>11</v>
      </c>
      <c r="C4" s="17">
        <v>5</v>
      </c>
      <c r="D4" s="17">
        <v>1</v>
      </c>
      <c r="E4" s="17">
        <v>7</v>
      </c>
      <c r="F4">
        <f>E4*D4*C4</f>
        <v>35</v>
      </c>
      <c r="G4" s="17">
        <v>27</v>
      </c>
      <c r="H4">
        <f t="shared" si="0"/>
        <v>945</v>
      </c>
    </row>
    <row r="5" spans="2:8">
      <c r="B5" t="s">
        <v>25</v>
      </c>
      <c r="C5" s="17">
        <v>4</v>
      </c>
      <c r="D5" s="17">
        <v>1.5</v>
      </c>
      <c r="E5" s="17">
        <v>7</v>
      </c>
      <c r="F5">
        <f>E5*D5*C5</f>
        <v>42</v>
      </c>
      <c r="G5" s="17">
        <v>27</v>
      </c>
      <c r="H5">
        <f t="shared" si="0"/>
        <v>1134</v>
      </c>
    </row>
    <row r="6" spans="2:8">
      <c r="B6" t="s">
        <v>26</v>
      </c>
      <c r="C6" s="17">
        <v>4</v>
      </c>
      <c r="D6" s="17">
        <v>1</v>
      </c>
      <c r="E6" s="17">
        <v>7</v>
      </c>
      <c r="F6">
        <f t="shared" ref="F6:F8" si="1">E6*D6*C6</f>
        <v>28</v>
      </c>
      <c r="G6" s="17">
        <v>27</v>
      </c>
      <c r="H6">
        <f t="shared" si="0"/>
        <v>756</v>
      </c>
    </row>
    <row r="7" spans="2:8">
      <c r="B7" t="s">
        <v>27</v>
      </c>
      <c r="C7" s="17">
        <v>4</v>
      </c>
      <c r="D7" s="17">
        <v>0.5</v>
      </c>
      <c r="E7" s="17">
        <v>7</v>
      </c>
      <c r="F7">
        <f t="shared" si="1"/>
        <v>14</v>
      </c>
      <c r="G7" s="17">
        <v>27</v>
      </c>
      <c r="H7">
        <f t="shared" si="0"/>
        <v>378</v>
      </c>
    </row>
    <row r="8" spans="2:8">
      <c r="B8" t="s">
        <v>28</v>
      </c>
      <c r="C8" s="17">
        <v>5</v>
      </c>
      <c r="D8" s="17">
        <v>0.5</v>
      </c>
      <c r="E8" s="17">
        <v>7</v>
      </c>
      <c r="F8">
        <f t="shared" si="1"/>
        <v>17.5</v>
      </c>
      <c r="G8" s="17">
        <v>27</v>
      </c>
      <c r="H8">
        <f t="shared" si="0"/>
        <v>472.5</v>
      </c>
    </row>
    <row r="9" spans="2:8">
      <c r="F9">
        <f>SUM(F3:F8)</f>
        <v>164.5</v>
      </c>
      <c r="G9">
        <f>H9/F9</f>
        <v>36.474164133738604</v>
      </c>
      <c r="H9">
        <v>6000</v>
      </c>
    </row>
    <row r="12" spans="2:8">
      <c r="C12" s="17" t="s">
        <v>20</v>
      </c>
      <c r="D12" s="17" t="s">
        <v>29</v>
      </c>
      <c r="E12" s="17" t="s">
        <v>30</v>
      </c>
    </row>
    <row r="13" spans="2:8">
      <c r="B13" t="s">
        <v>10</v>
      </c>
      <c r="C13" s="17">
        <v>4</v>
      </c>
      <c r="D13" s="17">
        <v>1</v>
      </c>
      <c r="E13" s="17">
        <v>7</v>
      </c>
      <c r="F13">
        <f>E13*D13*C13</f>
        <v>28</v>
      </c>
      <c r="G13" s="17">
        <v>40</v>
      </c>
      <c r="H13">
        <f t="shared" ref="H13:H18" si="2">F13*G13</f>
        <v>1120</v>
      </c>
    </row>
    <row r="14" spans="2:8">
      <c r="B14" t="s">
        <v>11</v>
      </c>
      <c r="C14" s="17">
        <v>5</v>
      </c>
      <c r="D14" s="17">
        <v>1</v>
      </c>
      <c r="E14" s="17">
        <v>7</v>
      </c>
      <c r="F14">
        <f>E14*D14*C14</f>
        <v>35</v>
      </c>
      <c r="G14" s="17">
        <v>40</v>
      </c>
      <c r="H14">
        <f t="shared" si="2"/>
        <v>1400</v>
      </c>
    </row>
    <row r="15" spans="2:8">
      <c r="B15" t="s">
        <v>25</v>
      </c>
      <c r="C15" s="17">
        <v>4</v>
      </c>
      <c r="D15" s="17">
        <v>1.5</v>
      </c>
      <c r="E15" s="17">
        <v>7</v>
      </c>
      <c r="F15">
        <f>E15*D15*C15</f>
        <v>42</v>
      </c>
      <c r="G15" s="17">
        <v>40</v>
      </c>
      <c r="H15">
        <f t="shared" si="2"/>
        <v>1680</v>
      </c>
    </row>
    <row r="16" spans="2:8">
      <c r="B16" t="s">
        <v>26</v>
      </c>
      <c r="C16" s="17">
        <v>4</v>
      </c>
      <c r="D16" s="17">
        <v>1</v>
      </c>
      <c r="E16" s="17">
        <v>7</v>
      </c>
      <c r="F16">
        <f t="shared" ref="F16:F18" si="3">E16*D16*C16</f>
        <v>28</v>
      </c>
      <c r="G16" s="17">
        <v>40</v>
      </c>
      <c r="H16">
        <f t="shared" si="2"/>
        <v>1120</v>
      </c>
    </row>
    <row r="17" spans="2:8">
      <c r="B17" t="s">
        <v>27</v>
      </c>
      <c r="C17" s="17">
        <v>4</v>
      </c>
      <c r="D17" s="17">
        <v>0.5</v>
      </c>
      <c r="E17" s="17">
        <v>7</v>
      </c>
      <c r="F17">
        <f t="shared" si="3"/>
        <v>14</v>
      </c>
      <c r="G17" s="17">
        <v>40</v>
      </c>
      <c r="H17">
        <f t="shared" si="2"/>
        <v>560</v>
      </c>
    </row>
    <row r="18" spans="2:8">
      <c r="B18" t="s">
        <v>28</v>
      </c>
      <c r="C18" s="17">
        <v>5</v>
      </c>
      <c r="D18" s="17">
        <v>0.5</v>
      </c>
      <c r="E18" s="17">
        <v>7</v>
      </c>
      <c r="F18">
        <f t="shared" si="3"/>
        <v>17.5</v>
      </c>
      <c r="G18" s="17">
        <v>40</v>
      </c>
      <c r="H18">
        <f t="shared" si="2"/>
        <v>700</v>
      </c>
    </row>
    <row r="19" spans="2:8">
      <c r="F19">
        <f>SUM(F13:F18)</f>
        <v>164.5</v>
      </c>
      <c r="G19">
        <f>H19/F19</f>
        <v>40.121580547112465</v>
      </c>
      <c r="H19">
        <v>6600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habiba</dc:creator>
  <cp:lastModifiedBy>habiba</cp:lastModifiedBy>
  <dcterms:created xsi:type="dcterms:W3CDTF">2012-03-27T20:57:29Z</dcterms:created>
  <dcterms:modified xsi:type="dcterms:W3CDTF">2014-12-15T11:56:36Z</dcterms:modified>
</cp:coreProperties>
</file>