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9515" windowHeight="8220" activeTab="1"/>
  </bookViews>
  <sheets>
    <sheet name="Recette" sheetId="1" r:id="rId1"/>
    <sheet name="Frais" sheetId="2" r:id="rId2"/>
    <sheet name="Feuil3" sheetId="3" r:id="rId3"/>
  </sheets>
  <calcPr calcId="125725" concurrentCalc="0"/>
</workbook>
</file>

<file path=xl/calcChain.xml><?xml version="1.0" encoding="utf-8"?>
<calcChain xmlns="http://schemas.openxmlformats.org/spreadsheetml/2006/main">
  <c r="F22" i="2"/>
  <c r="F2"/>
  <c r="E2"/>
  <c r="D2"/>
  <c r="E19" i="1"/>
  <c r="F19"/>
  <c r="D37"/>
  <c r="E36"/>
  <c r="F36"/>
  <c r="E35"/>
  <c r="F35"/>
  <c r="E33"/>
  <c r="F33"/>
  <c r="E32"/>
  <c r="F32"/>
  <c r="E30"/>
  <c r="F30"/>
  <c r="E29"/>
  <c r="F29"/>
  <c r="E28"/>
  <c r="F28"/>
  <c r="E27"/>
  <c r="F27"/>
  <c r="E26"/>
  <c r="F26"/>
  <c r="E25"/>
  <c r="F25"/>
  <c r="E24"/>
  <c r="F24"/>
  <c r="E23"/>
  <c r="F23"/>
  <c r="E22"/>
  <c r="F22"/>
  <c r="E21"/>
  <c r="F21"/>
  <c r="E20"/>
  <c r="F20"/>
  <c r="E18"/>
  <c r="F18"/>
  <c r="E17"/>
  <c r="F17"/>
  <c r="E16"/>
  <c r="F16"/>
  <c r="E15"/>
  <c r="F15"/>
  <c r="E14"/>
  <c r="F14"/>
  <c r="E13"/>
  <c r="F13"/>
  <c r="E12"/>
  <c r="F12"/>
  <c r="E11"/>
  <c r="F11"/>
  <c r="E10"/>
  <c r="F10"/>
  <c r="E9"/>
  <c r="F9"/>
  <c r="E8"/>
  <c r="F8"/>
  <c r="E7"/>
  <c r="F7"/>
  <c r="E6"/>
  <c r="F6"/>
  <c r="E5"/>
  <c r="F5"/>
  <c r="E4"/>
  <c r="F4"/>
  <c r="E3"/>
  <c r="F3"/>
  <c r="F2"/>
</calcChain>
</file>

<file path=xl/sharedStrings.xml><?xml version="1.0" encoding="utf-8"?>
<sst xmlns="http://schemas.openxmlformats.org/spreadsheetml/2006/main" count="150" uniqueCount="87">
  <si>
    <t>Client</t>
  </si>
  <si>
    <t>Date</t>
  </si>
  <si>
    <t>N°</t>
  </si>
  <si>
    <t>Auris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</si>
  <si>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124</t>
    </r>
    <r>
      <rPr>
        <sz val="10"/>
        <color theme="1"/>
        <rFont val="Verdana"/>
        <family val="2"/>
      </rPr>
      <t/>
    </r>
  </si>
  <si>
    <t>Payée</t>
  </si>
  <si>
    <t>Myeshop - H'L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</si>
  <si>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125</t>
    </r>
    <r>
      <rPr>
        <sz val="10"/>
        <color theme="1"/>
        <rFont val="Verdana"/>
        <family val="2"/>
      </rPr>
      <t/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</si>
  <si>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126</t>
    </r>
    <r>
      <rPr>
        <sz val="10"/>
        <color theme="1"/>
        <rFont val="Verdana"/>
        <family val="2"/>
      </rPr>
      <t/>
    </r>
  </si>
  <si>
    <t>Bricodecorama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</si>
  <si>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127</t>
    </r>
  </si>
  <si>
    <t>Tardy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</si>
  <si>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128</t>
    </r>
  </si>
  <si>
    <t>Envoyée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</si>
  <si>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129</t>
    </r>
  </si>
  <si>
    <t>Remise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</si>
  <si>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130</t>
    </r>
  </si>
  <si>
    <t>Promiscible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</si>
  <si>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131</t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</si>
  <si>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132</t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</si>
  <si>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133</t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</si>
  <si>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134</t>
    </r>
  </si>
  <si>
    <t>Sandrine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</si>
  <si>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135</t>
    </r>
  </si>
  <si>
    <t>Cumgaia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</si>
  <si>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136</t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</si>
  <si>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137</t>
    </r>
  </si>
  <si>
    <t>CFBM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</si>
  <si>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138</t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</si>
  <si>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139</t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</si>
  <si>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140</t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</si>
  <si>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141</t>
    </r>
  </si>
  <si>
    <t>Domaine</t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</si>
  <si>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142</t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</si>
  <si>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143</t>
    </r>
  </si>
  <si>
    <r>
      <t>AL2013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144</t>
    </r>
  </si>
  <si>
    <t>H'L</t>
  </si>
  <si>
    <t>AL2014‐145</t>
  </si>
  <si>
    <t>Payée en février</t>
  </si>
  <si>
    <r>
      <t>AL2014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146</t>
    </r>
  </si>
  <si>
    <t>Payée en avril</t>
  </si>
  <si>
    <r>
      <t>AL2014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147</t>
    </r>
  </si>
  <si>
    <t>Payée en juin</t>
  </si>
  <si>
    <r>
      <t>AL2014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149</t>
    </r>
  </si>
  <si>
    <r>
      <t>AL2014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150</t>
    </r>
  </si>
  <si>
    <r>
      <t>AL2014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151</t>
    </r>
  </si>
  <si>
    <r>
      <t>AL2014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152</t>
    </r>
  </si>
  <si>
    <t>Prestation mars</t>
  </si>
  <si>
    <t>Kubiweb</t>
  </si>
  <si>
    <r>
      <t>AL2014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153</t>
    </r>
  </si>
  <si>
    <t>Prestation trimestre 1</t>
  </si>
  <si>
    <r>
      <t>AL2014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154</t>
    </r>
  </si>
  <si>
    <t>Prestation avril</t>
  </si>
  <si>
    <r>
      <t>AL2014</t>
    </r>
    <r>
      <rPr>
        <sz val="10"/>
        <color theme="1"/>
        <rFont val="Calibri"/>
        <family val="2"/>
        <scheme val="minor"/>
      </rPr>
      <t>‐</t>
    </r>
    <r>
      <rPr>
        <sz val="10"/>
        <color theme="1"/>
        <rFont val="Verdana"/>
        <family val="2"/>
      </rPr>
      <t>155</t>
    </r>
  </si>
  <si>
    <t>prestation mai</t>
  </si>
  <si>
    <t>Avoir</t>
  </si>
  <si>
    <t>HT</t>
  </si>
  <si>
    <t>TVA</t>
  </si>
  <si>
    <t>TTC</t>
  </si>
  <si>
    <t>Etat</t>
  </si>
  <si>
    <t>Date paiement</t>
  </si>
  <si>
    <t>Prestation février</t>
  </si>
  <si>
    <t>Prestation janvier</t>
  </si>
  <si>
    <t>Prestation décembre</t>
  </si>
  <si>
    <t>Prestation novemre</t>
  </si>
  <si>
    <t>Prestation octobre</t>
  </si>
  <si>
    <t>Prestation septembre</t>
  </si>
  <si>
    <t>Prestation août</t>
  </si>
  <si>
    <t>Prestation juillet</t>
  </si>
  <si>
    <t>Prestation juin</t>
  </si>
  <si>
    <t>Prestation mai</t>
  </si>
  <si>
    <r>
      <t>AL2013</t>
    </r>
    <r>
      <rPr>
        <sz val="10"/>
        <color rgb="FFFF0000"/>
        <rFont val="Calibri"/>
        <family val="2"/>
        <scheme val="minor"/>
      </rPr>
      <t>‐</t>
    </r>
    <r>
      <rPr>
        <sz val="10"/>
        <color rgb="FFFF0000"/>
        <rFont val="Verdana"/>
        <family val="2"/>
      </rPr>
      <t>127</t>
    </r>
  </si>
  <si>
    <r>
      <t>AL2014</t>
    </r>
    <r>
      <rPr>
        <sz val="10"/>
        <color rgb="FF00B0F0"/>
        <rFont val="Calibri"/>
        <family val="2"/>
        <scheme val="minor"/>
      </rPr>
      <t>‐</t>
    </r>
    <r>
      <rPr>
        <sz val="10"/>
        <color rgb="FF00B0F0"/>
        <rFont val="Verdana"/>
        <family val="2"/>
      </rPr>
      <t>148</t>
    </r>
  </si>
  <si>
    <t>Non réglée au 31/03/14</t>
  </si>
  <si>
    <t>Frais</t>
  </si>
  <si>
    <t>Resto</t>
  </si>
  <si>
    <t>Panière</t>
  </si>
  <si>
    <t>Kiosk</t>
  </si>
  <si>
    <t>Beaudevin</t>
  </si>
  <si>
    <t>Mme Fishar</t>
  </si>
  <si>
    <t>Péage</t>
  </si>
  <si>
    <t>Pépinière Villefontaine</t>
  </si>
  <si>
    <t>Déjeuner pépinière</t>
  </si>
  <si>
    <t>Bernard</t>
  </si>
  <si>
    <t>Subway</t>
  </si>
  <si>
    <t>Parking</t>
  </si>
  <si>
    <t>RDV C. Dril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</si>
</sst>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sz val="10"/>
      <color rgb="FFFF0000"/>
      <name val="Calibri"/>
      <family val="2"/>
      <scheme val="minor"/>
    </font>
    <font>
      <sz val="10"/>
      <color rgb="FF00B0F0"/>
      <name val="Verdana"/>
      <family val="2"/>
    </font>
    <font>
      <sz val="10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0" fontId="1" fillId="0" borderId="0" xfId="0" applyFont="1"/>
    <xf numFmtId="44" fontId="0" fillId="0" borderId="0" xfId="1" applyFont="1"/>
    <xf numFmtId="0" fontId="4" fillId="0" borderId="0" xfId="0" applyFont="1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/>
    <xf numFmtId="44" fontId="0" fillId="0" borderId="0" xfId="1" applyFont="1" applyFill="1"/>
    <xf numFmtId="0" fontId="5" fillId="0" borderId="0" xfId="0" applyFont="1"/>
    <xf numFmtId="0" fontId="2" fillId="0" borderId="0" xfId="0" applyFont="1" applyAlignment="1">
      <alignment vertical="center"/>
    </xf>
    <xf numFmtId="11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Fill="1"/>
    <xf numFmtId="14" fontId="6" fillId="0" borderId="0" xfId="0" applyNumberFormat="1" applyFont="1" applyFill="1"/>
    <xf numFmtId="44" fontId="6" fillId="0" borderId="0" xfId="1" applyFont="1" applyFill="1"/>
    <xf numFmtId="0" fontId="9" fillId="0" borderId="0" xfId="0" applyFont="1" applyFill="1"/>
    <xf numFmtId="14" fontId="9" fillId="0" borderId="0" xfId="0" applyNumberFormat="1" applyFont="1" applyFill="1"/>
    <xf numFmtId="44" fontId="9" fillId="0" borderId="0" xfId="1" applyFont="1" applyFill="1"/>
    <xf numFmtId="0" fontId="11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44" fontId="7" fillId="0" borderId="0" xfId="0" applyNumberFormat="1" applyFont="1"/>
    <xf numFmtId="43" fontId="0" fillId="0" borderId="0" xfId="2" applyFont="1"/>
    <xf numFmtId="0" fontId="7" fillId="0" borderId="0" xfId="0" applyFont="1"/>
    <xf numFmtId="43" fontId="7" fillId="0" borderId="0" xfId="2" applyFont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opLeftCell="A19" workbookViewId="0">
      <selection activeCell="A31" sqref="A31:XFD31"/>
    </sheetView>
  </sheetViews>
  <sheetFormatPr baseColWidth="10" defaultRowHeight="12.75"/>
  <cols>
    <col min="1" max="1" width="12.875" bestFit="1" customWidth="1"/>
    <col min="2" max="3" width="10.375" bestFit="1" customWidth="1"/>
    <col min="4" max="4" width="13.625" bestFit="1" customWidth="1"/>
    <col min="5" max="5" width="9.875" bestFit="1" customWidth="1"/>
    <col min="6" max="6" width="11.5" bestFit="1" customWidth="1"/>
    <col min="7" max="7" width="13.625" customWidth="1"/>
    <col min="8" max="8" width="19" style="22" bestFit="1" customWidth="1"/>
    <col min="9" max="9" width="19" bestFit="1" customWidth="1"/>
    <col min="11" max="11" width="6.875" bestFit="1" customWidth="1"/>
  </cols>
  <sheetData>
    <row r="1" spans="1:9" s="13" customFormat="1" ht="15">
      <c r="A1" s="10" t="s">
        <v>0</v>
      </c>
      <c r="B1" s="11" t="s">
        <v>1</v>
      </c>
      <c r="C1" s="11" t="s">
        <v>2</v>
      </c>
      <c r="D1" s="11" t="s">
        <v>56</v>
      </c>
      <c r="E1" s="11" t="s">
        <v>57</v>
      </c>
      <c r="F1" s="11" t="s">
        <v>58</v>
      </c>
      <c r="G1" s="11" t="s">
        <v>59</v>
      </c>
      <c r="H1" s="12" t="s">
        <v>60</v>
      </c>
    </row>
    <row r="2" spans="1:9" ht="15">
      <c r="A2" t="s">
        <v>3</v>
      </c>
      <c r="B2" s="1">
        <v>41372</v>
      </c>
      <c r="C2" s="2" t="s">
        <v>4</v>
      </c>
      <c r="D2" s="3">
        <v>1100</v>
      </c>
      <c r="E2" s="3">
        <v>215.6</v>
      </c>
      <c r="F2" s="3">
        <f t="shared" ref="F2:F13" si="0">D2+E2</f>
        <v>1315.6</v>
      </c>
      <c r="G2" s="4" t="s">
        <v>5</v>
      </c>
      <c r="H2" s="21">
        <v>41415</v>
      </c>
      <c r="I2" t="s">
        <v>47</v>
      </c>
    </row>
    <row r="3" spans="1:9" ht="15">
      <c r="A3" t="s">
        <v>6</v>
      </c>
      <c r="B3" s="1">
        <v>41401</v>
      </c>
      <c r="C3" s="2" t="s">
        <v>7</v>
      </c>
      <c r="D3" s="3">
        <v>250</v>
      </c>
      <c r="E3" s="3">
        <f t="shared" ref="E3:E13" si="1">D3*19.6/100</f>
        <v>49</v>
      </c>
      <c r="F3" s="3">
        <f t="shared" si="0"/>
        <v>299</v>
      </c>
      <c r="G3" s="4" t="s">
        <v>5</v>
      </c>
      <c r="H3" s="21">
        <v>41458</v>
      </c>
    </row>
    <row r="4" spans="1:9" ht="15">
      <c r="A4" t="s">
        <v>3</v>
      </c>
      <c r="B4" s="1">
        <v>41407</v>
      </c>
      <c r="C4" s="2" t="s">
        <v>8</v>
      </c>
      <c r="D4" s="3">
        <v>1100</v>
      </c>
      <c r="E4" s="3">
        <f t="shared" si="1"/>
        <v>215.6</v>
      </c>
      <c r="F4" s="3">
        <f t="shared" si="0"/>
        <v>1315.6</v>
      </c>
      <c r="G4" s="4" t="s">
        <v>5</v>
      </c>
      <c r="H4" s="21">
        <v>41450</v>
      </c>
      <c r="I4" t="s">
        <v>52</v>
      </c>
    </row>
    <row r="5" spans="1:9" ht="15">
      <c r="A5" s="14" t="s">
        <v>9</v>
      </c>
      <c r="B5" s="15">
        <v>41407</v>
      </c>
      <c r="C5" s="14" t="s">
        <v>71</v>
      </c>
      <c r="D5" s="16">
        <v>750</v>
      </c>
      <c r="E5" s="16">
        <f t="shared" si="1"/>
        <v>147.00000000000003</v>
      </c>
      <c r="F5" s="16">
        <f t="shared" si="0"/>
        <v>897</v>
      </c>
      <c r="G5" s="4"/>
    </row>
    <row r="6" spans="1:9" ht="15">
      <c r="A6" t="s">
        <v>11</v>
      </c>
      <c r="B6" s="1">
        <v>41407</v>
      </c>
      <c r="C6" s="2" t="s">
        <v>12</v>
      </c>
      <c r="D6" s="3">
        <v>140</v>
      </c>
      <c r="E6" s="3">
        <f t="shared" si="1"/>
        <v>27.44</v>
      </c>
      <c r="F6" s="3">
        <f t="shared" si="0"/>
        <v>167.44</v>
      </c>
      <c r="G6" s="4" t="s">
        <v>13</v>
      </c>
    </row>
    <row r="7" spans="1:9" ht="15">
      <c r="A7" t="s">
        <v>3</v>
      </c>
      <c r="B7" s="1">
        <v>41435</v>
      </c>
      <c r="C7" s="2" t="s">
        <v>14</v>
      </c>
      <c r="D7" s="3">
        <v>1100</v>
      </c>
      <c r="E7" s="3">
        <f t="shared" si="1"/>
        <v>215.6</v>
      </c>
      <c r="F7" s="3">
        <f t="shared" si="0"/>
        <v>1315.6</v>
      </c>
      <c r="G7" s="4" t="s">
        <v>15</v>
      </c>
      <c r="H7" s="21">
        <v>41481</v>
      </c>
      <c r="I7" t="s">
        <v>70</v>
      </c>
    </row>
    <row r="8" spans="1:9" ht="15">
      <c r="A8" t="s">
        <v>11</v>
      </c>
      <c r="B8" s="1">
        <v>41451</v>
      </c>
      <c r="C8" s="2" t="s">
        <v>16</v>
      </c>
      <c r="D8" s="3">
        <v>140</v>
      </c>
      <c r="E8" s="3">
        <f t="shared" si="1"/>
        <v>27.44</v>
      </c>
      <c r="F8" s="3">
        <f t="shared" si="0"/>
        <v>167.44</v>
      </c>
      <c r="G8" s="4" t="s">
        <v>5</v>
      </c>
    </row>
    <row r="9" spans="1:9" ht="15">
      <c r="A9" t="s">
        <v>17</v>
      </c>
      <c r="B9" s="1">
        <v>41451</v>
      </c>
      <c r="C9" s="2" t="s">
        <v>18</v>
      </c>
      <c r="D9" s="3">
        <v>1600</v>
      </c>
      <c r="E9" s="3">
        <f t="shared" si="1"/>
        <v>313.60000000000002</v>
      </c>
      <c r="F9" s="3">
        <f t="shared" si="0"/>
        <v>1913.6</v>
      </c>
      <c r="G9" s="4" t="s">
        <v>13</v>
      </c>
    </row>
    <row r="10" spans="1:9" ht="15">
      <c r="A10" t="s">
        <v>6</v>
      </c>
      <c r="B10" s="1">
        <v>41458</v>
      </c>
      <c r="C10" s="2" t="s">
        <v>19</v>
      </c>
      <c r="D10" s="3">
        <v>250</v>
      </c>
      <c r="E10" s="3">
        <f t="shared" si="1"/>
        <v>49</v>
      </c>
      <c r="F10" s="3">
        <f t="shared" si="0"/>
        <v>299</v>
      </c>
      <c r="G10" s="4" t="s">
        <v>5</v>
      </c>
      <c r="H10" s="21">
        <v>41460</v>
      </c>
    </row>
    <row r="11" spans="1:9" ht="15">
      <c r="A11" t="s">
        <v>3</v>
      </c>
      <c r="B11" s="1">
        <v>41470</v>
      </c>
      <c r="C11" s="2" t="s">
        <v>20</v>
      </c>
      <c r="D11" s="3">
        <v>1100</v>
      </c>
      <c r="E11" s="3">
        <f t="shared" si="1"/>
        <v>215.6</v>
      </c>
      <c r="F11" s="3">
        <f t="shared" si="0"/>
        <v>1315.6</v>
      </c>
      <c r="G11" s="4" t="s">
        <v>15</v>
      </c>
      <c r="I11" t="s">
        <v>69</v>
      </c>
    </row>
    <row r="12" spans="1:9" ht="15">
      <c r="A12" t="s">
        <v>3</v>
      </c>
      <c r="B12" s="1">
        <v>41495</v>
      </c>
      <c r="C12" s="2" t="s">
        <v>21</v>
      </c>
      <c r="D12" s="3">
        <v>1100</v>
      </c>
      <c r="E12" s="3">
        <f t="shared" si="1"/>
        <v>215.6</v>
      </c>
      <c r="F12" s="3">
        <f t="shared" si="0"/>
        <v>1315.6</v>
      </c>
      <c r="G12" s="4" t="s">
        <v>5</v>
      </c>
      <c r="I12" t="s">
        <v>68</v>
      </c>
    </row>
    <row r="13" spans="1:9" ht="15">
      <c r="A13" t="s">
        <v>22</v>
      </c>
      <c r="B13" s="1">
        <v>41495</v>
      </c>
      <c r="C13" s="2" t="s">
        <v>23</v>
      </c>
      <c r="D13" s="3">
        <v>450</v>
      </c>
      <c r="E13" s="3">
        <f t="shared" si="1"/>
        <v>88.2</v>
      </c>
      <c r="F13" s="3">
        <f t="shared" si="0"/>
        <v>538.20000000000005</v>
      </c>
      <c r="G13" s="4" t="s">
        <v>5</v>
      </c>
    </row>
    <row r="14" spans="1:9" ht="15">
      <c r="A14" t="s">
        <v>24</v>
      </c>
      <c r="B14" s="1">
        <v>41517</v>
      </c>
      <c r="C14" s="2" t="s">
        <v>25</v>
      </c>
      <c r="D14" s="3">
        <v>950</v>
      </c>
      <c r="E14" s="3">
        <f>D14*19.6/100</f>
        <v>186.2</v>
      </c>
      <c r="F14" s="3">
        <f>D14+E14</f>
        <v>1136.2</v>
      </c>
      <c r="G14" s="4" t="s">
        <v>5</v>
      </c>
    </row>
    <row r="15" spans="1:9" ht="15">
      <c r="A15" t="s">
        <v>3</v>
      </c>
      <c r="B15" s="1">
        <v>41546</v>
      </c>
      <c r="C15" s="2" t="s">
        <v>26</v>
      </c>
      <c r="D15" s="3">
        <v>1100</v>
      </c>
      <c r="E15" s="3">
        <f t="shared" ref="E15:E23" si="2">D15*19.6/100</f>
        <v>215.6</v>
      </c>
      <c r="F15" s="3">
        <f t="shared" ref="F15:F23" si="3">D15+E15</f>
        <v>1315.6</v>
      </c>
      <c r="G15" s="4" t="s">
        <v>5</v>
      </c>
      <c r="I15" t="s">
        <v>67</v>
      </c>
    </row>
    <row r="16" spans="1:9" ht="15">
      <c r="A16" s="17" t="s">
        <v>27</v>
      </c>
      <c r="B16" s="18">
        <v>41556</v>
      </c>
      <c r="C16" s="17" t="s">
        <v>28</v>
      </c>
      <c r="D16" s="19">
        <v>900</v>
      </c>
      <c r="E16" s="19">
        <f t="shared" si="2"/>
        <v>176.4</v>
      </c>
      <c r="F16" s="19">
        <f t="shared" si="3"/>
        <v>1076.4000000000001</v>
      </c>
      <c r="G16" s="20"/>
      <c r="H16" s="23" t="s">
        <v>73</v>
      </c>
    </row>
    <row r="17" spans="1:9" ht="15">
      <c r="A17" t="s">
        <v>3</v>
      </c>
      <c r="B17" s="1">
        <v>41561</v>
      </c>
      <c r="C17" s="2" t="s">
        <v>29</v>
      </c>
      <c r="D17" s="3">
        <v>1100</v>
      </c>
      <c r="E17" s="3">
        <f t="shared" si="2"/>
        <v>215.6</v>
      </c>
      <c r="F17" s="3">
        <f t="shared" si="3"/>
        <v>1315.6</v>
      </c>
      <c r="G17" s="4" t="s">
        <v>5</v>
      </c>
      <c r="I17" t="s">
        <v>66</v>
      </c>
    </row>
    <row r="18" spans="1:9" ht="15">
      <c r="A18" t="s">
        <v>22</v>
      </c>
      <c r="B18" s="1">
        <v>41573</v>
      </c>
      <c r="C18" s="2" t="s">
        <v>30</v>
      </c>
      <c r="D18" s="3">
        <v>600</v>
      </c>
      <c r="E18" s="3">
        <f t="shared" si="2"/>
        <v>117.6</v>
      </c>
      <c r="F18" s="3">
        <f t="shared" si="3"/>
        <v>717.6</v>
      </c>
      <c r="G18" s="4" t="s">
        <v>5</v>
      </c>
    </row>
    <row r="19" spans="1:9" ht="15">
      <c r="A19" s="14" t="s">
        <v>9</v>
      </c>
      <c r="B19" s="15">
        <v>41407</v>
      </c>
      <c r="C19" s="14" t="s">
        <v>10</v>
      </c>
      <c r="D19" s="16">
        <v>750</v>
      </c>
      <c r="E19" s="16">
        <f t="shared" si="2"/>
        <v>147.00000000000003</v>
      </c>
      <c r="F19" s="16">
        <f t="shared" si="3"/>
        <v>897</v>
      </c>
      <c r="G19" s="9" t="s">
        <v>55</v>
      </c>
    </row>
    <row r="20" spans="1:9" ht="15">
      <c r="A20" t="s">
        <v>3</v>
      </c>
      <c r="B20" s="1">
        <v>41590</v>
      </c>
      <c r="C20" s="2" t="s">
        <v>31</v>
      </c>
      <c r="D20" s="3">
        <v>1100</v>
      </c>
      <c r="E20" s="3">
        <f t="shared" si="2"/>
        <v>215.6</v>
      </c>
      <c r="F20" s="3">
        <f t="shared" si="3"/>
        <v>1315.6</v>
      </c>
      <c r="G20" s="4" t="s">
        <v>5</v>
      </c>
      <c r="I20" t="s">
        <v>65</v>
      </c>
    </row>
    <row r="21" spans="1:9" ht="15">
      <c r="A21" t="s">
        <v>32</v>
      </c>
      <c r="B21" s="1">
        <v>41590</v>
      </c>
      <c r="C21" s="2" t="s">
        <v>33</v>
      </c>
      <c r="D21" s="3">
        <v>600</v>
      </c>
      <c r="E21" s="3">
        <f t="shared" si="2"/>
        <v>117.6</v>
      </c>
      <c r="F21" s="3">
        <f t="shared" si="3"/>
        <v>717.6</v>
      </c>
      <c r="G21" s="4" t="s">
        <v>5</v>
      </c>
    </row>
    <row r="22" spans="1:9" ht="15">
      <c r="A22" t="s">
        <v>11</v>
      </c>
      <c r="B22" s="1">
        <v>41616</v>
      </c>
      <c r="C22" s="2" t="s">
        <v>34</v>
      </c>
      <c r="D22" s="3">
        <v>980</v>
      </c>
      <c r="E22" s="3">
        <f t="shared" si="2"/>
        <v>192.08</v>
      </c>
      <c r="F22" s="3">
        <f t="shared" si="3"/>
        <v>1172.08</v>
      </c>
      <c r="G22" s="4" t="s">
        <v>5</v>
      </c>
    </row>
    <row r="23" spans="1:9" ht="15">
      <c r="A23" t="s">
        <v>3</v>
      </c>
      <c r="B23" s="1">
        <v>41619</v>
      </c>
      <c r="C23" s="2" t="s">
        <v>35</v>
      </c>
      <c r="D23" s="3">
        <v>1100</v>
      </c>
      <c r="E23" s="3">
        <f t="shared" si="2"/>
        <v>215.6</v>
      </c>
      <c r="F23" s="3">
        <f t="shared" si="3"/>
        <v>1315.6</v>
      </c>
      <c r="G23" s="4" t="s">
        <v>5</v>
      </c>
      <c r="I23" t="s">
        <v>64</v>
      </c>
    </row>
    <row r="24" spans="1:9" ht="15">
      <c r="A24" s="5" t="s">
        <v>36</v>
      </c>
      <c r="B24" s="6">
        <v>41619</v>
      </c>
      <c r="C24" s="7" t="s">
        <v>37</v>
      </c>
      <c r="D24" s="8">
        <v>250</v>
      </c>
      <c r="E24" s="8">
        <f>D24*19.6/100</f>
        <v>49</v>
      </c>
      <c r="F24" s="8">
        <f>D24+E24</f>
        <v>299</v>
      </c>
      <c r="G24" s="4" t="s">
        <v>38</v>
      </c>
      <c r="H24" s="21">
        <v>41716</v>
      </c>
    </row>
    <row r="25" spans="1:9" ht="15">
      <c r="A25" s="5" t="s">
        <v>3</v>
      </c>
      <c r="B25" s="6">
        <v>41649</v>
      </c>
      <c r="C25" s="7" t="s">
        <v>39</v>
      </c>
      <c r="D25" s="8">
        <v>1100</v>
      </c>
      <c r="E25" s="8">
        <f t="shared" ref="E25" si="4">D25*19.6/100</f>
        <v>215.6</v>
      </c>
      <c r="F25" s="8">
        <f t="shared" ref="F25" si="5">D25+E25</f>
        <v>1315.6</v>
      </c>
      <c r="G25" s="4" t="s">
        <v>40</v>
      </c>
      <c r="H25" s="23" t="s">
        <v>73</v>
      </c>
      <c r="I25" t="s">
        <v>63</v>
      </c>
    </row>
    <row r="26" spans="1:9" ht="15">
      <c r="A26" t="s">
        <v>32</v>
      </c>
      <c r="B26" s="6">
        <v>41652</v>
      </c>
      <c r="C26" s="7" t="s">
        <v>41</v>
      </c>
      <c r="D26" s="3">
        <v>450</v>
      </c>
      <c r="E26" s="3">
        <f>D26*0.2</f>
        <v>90</v>
      </c>
      <c r="F26" s="3">
        <f>D26+E26</f>
        <v>540</v>
      </c>
      <c r="G26" s="4" t="s">
        <v>5</v>
      </c>
    </row>
    <row r="27" spans="1:9" ht="15">
      <c r="A27" s="17" t="s">
        <v>11</v>
      </c>
      <c r="B27" s="18">
        <v>41680</v>
      </c>
      <c r="C27" s="17" t="s">
        <v>72</v>
      </c>
      <c r="D27" s="19">
        <v>140</v>
      </c>
      <c r="E27" s="19">
        <f>D27*20/100</f>
        <v>28</v>
      </c>
      <c r="F27" s="19">
        <f>D27+E27</f>
        <v>168</v>
      </c>
      <c r="G27" s="4" t="s">
        <v>42</v>
      </c>
      <c r="H27" s="23" t="s">
        <v>73</v>
      </c>
      <c r="I27" t="s">
        <v>62</v>
      </c>
    </row>
    <row r="28" spans="1:9" ht="15">
      <c r="A28" t="s">
        <v>3</v>
      </c>
      <c r="B28" s="1">
        <v>41680</v>
      </c>
      <c r="C28" s="7" t="s">
        <v>43</v>
      </c>
      <c r="D28" s="3">
        <v>1100</v>
      </c>
      <c r="E28" s="3">
        <f>D28*20/100</f>
        <v>220</v>
      </c>
      <c r="F28" s="3">
        <f>D28+E28</f>
        <v>1320</v>
      </c>
      <c r="G28" s="4" t="s">
        <v>40</v>
      </c>
      <c r="H28" s="23" t="s">
        <v>73</v>
      </c>
      <c r="I28" t="s">
        <v>62</v>
      </c>
    </row>
    <row r="29" spans="1:9" ht="15">
      <c r="A29" s="17" t="s">
        <v>3</v>
      </c>
      <c r="B29" s="18">
        <v>41720</v>
      </c>
      <c r="C29" s="17" t="s">
        <v>44</v>
      </c>
      <c r="D29" s="19">
        <v>1100</v>
      </c>
      <c r="E29" s="19">
        <f t="shared" ref="E29:E36" si="6">D29*20/100</f>
        <v>220</v>
      </c>
      <c r="F29" s="19">
        <f t="shared" ref="F29:F36" si="7">D29+E29</f>
        <v>1320</v>
      </c>
      <c r="G29" s="20"/>
      <c r="H29" s="23" t="s">
        <v>73</v>
      </c>
      <c r="I29" t="s">
        <v>61</v>
      </c>
    </row>
    <row r="30" spans="1:9" ht="15">
      <c r="A30" s="17" t="s">
        <v>11</v>
      </c>
      <c r="B30" s="18">
        <v>41726</v>
      </c>
      <c r="C30" s="17" t="s">
        <v>45</v>
      </c>
      <c r="D30" s="19">
        <v>140</v>
      </c>
      <c r="E30" s="19">
        <f t="shared" si="6"/>
        <v>28</v>
      </c>
      <c r="F30" s="19">
        <f t="shared" si="7"/>
        <v>168</v>
      </c>
      <c r="G30" s="4" t="s">
        <v>42</v>
      </c>
      <c r="H30" s="23" t="s">
        <v>73</v>
      </c>
      <c r="I30" t="s">
        <v>61</v>
      </c>
    </row>
    <row r="31" spans="1:9" ht="6.75" customHeight="1">
      <c r="A31" s="17"/>
      <c r="B31" s="18"/>
      <c r="C31" s="17"/>
      <c r="D31" s="19"/>
      <c r="E31" s="19"/>
      <c r="F31" s="19"/>
      <c r="G31" s="4"/>
      <c r="H31" s="23"/>
    </row>
    <row r="32" spans="1:9" ht="15">
      <c r="A32" t="s">
        <v>3</v>
      </c>
      <c r="B32" s="1">
        <v>41734</v>
      </c>
      <c r="C32" s="7" t="s">
        <v>46</v>
      </c>
      <c r="D32" s="3">
        <v>1100</v>
      </c>
      <c r="E32" s="3">
        <f t="shared" si="6"/>
        <v>220</v>
      </c>
      <c r="F32" s="3">
        <f t="shared" si="7"/>
        <v>1320</v>
      </c>
      <c r="G32" s="4" t="s">
        <v>42</v>
      </c>
      <c r="H32" s="23" t="s">
        <v>73</v>
      </c>
      <c r="I32" t="s">
        <v>47</v>
      </c>
    </row>
    <row r="33" spans="1:9" ht="15">
      <c r="A33" s="17" t="s">
        <v>48</v>
      </c>
      <c r="B33" s="18">
        <v>41728</v>
      </c>
      <c r="C33" s="17" t="s">
        <v>49</v>
      </c>
      <c r="D33" s="19">
        <v>1150</v>
      </c>
      <c r="E33" s="19">
        <f t="shared" si="6"/>
        <v>230</v>
      </c>
      <c r="F33" s="19">
        <f t="shared" si="7"/>
        <v>1380</v>
      </c>
      <c r="G33" s="20"/>
      <c r="H33" s="23" t="s">
        <v>73</v>
      </c>
      <c r="I33" t="s">
        <v>50</v>
      </c>
    </row>
    <row r="34" spans="1:9" ht="6.75" customHeight="1">
      <c r="B34" s="1"/>
      <c r="C34" s="7"/>
      <c r="D34" s="3"/>
      <c r="E34" s="3"/>
      <c r="F34" s="3"/>
      <c r="G34" s="4"/>
    </row>
    <row r="35" spans="1:9" ht="15">
      <c r="A35" t="s">
        <v>3</v>
      </c>
      <c r="B35" s="1">
        <v>41771</v>
      </c>
      <c r="C35" s="7" t="s">
        <v>51</v>
      </c>
      <c r="D35" s="3">
        <v>1100</v>
      </c>
      <c r="E35" s="3">
        <f t="shared" si="6"/>
        <v>220</v>
      </c>
      <c r="F35" s="3">
        <f t="shared" si="7"/>
        <v>1320</v>
      </c>
      <c r="G35" s="4"/>
      <c r="I35" t="s">
        <v>52</v>
      </c>
    </row>
    <row r="36" spans="1:9" ht="15">
      <c r="A36" t="s">
        <v>3</v>
      </c>
      <c r="B36" s="1">
        <v>41804</v>
      </c>
      <c r="C36" s="7" t="s">
        <v>53</v>
      </c>
      <c r="D36" s="3">
        <v>1100</v>
      </c>
      <c r="E36" s="3">
        <f t="shared" si="6"/>
        <v>220</v>
      </c>
      <c r="F36" s="3">
        <f t="shared" si="7"/>
        <v>1320</v>
      </c>
      <c r="G36" s="4"/>
      <c r="I36" t="s">
        <v>54</v>
      </c>
    </row>
    <row r="37" spans="1:9">
      <c r="C37" s="2"/>
      <c r="D37" s="24">
        <f>SUM(D2:D33)</f>
        <v>24790</v>
      </c>
    </row>
  </sheetData>
  <pageMargins left="0.46" right="0.43" top="0.36" bottom="0.26" header="0.22" footer="0.2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tabSelected="1" zoomScaleNormal="100" workbookViewId="0">
      <selection activeCell="F23" sqref="F23"/>
    </sheetView>
  </sheetViews>
  <sheetFormatPr baseColWidth="10" defaultRowHeight="12.75"/>
  <cols>
    <col min="4" max="6" width="11" style="25"/>
  </cols>
  <sheetData>
    <row r="1" spans="1:8" s="26" customFormat="1">
      <c r="A1" s="26" t="s">
        <v>74</v>
      </c>
      <c r="D1" s="27" t="s">
        <v>56</v>
      </c>
      <c r="E1" s="27" t="s">
        <v>57</v>
      </c>
      <c r="F1" s="27"/>
    </row>
    <row r="2" spans="1:8">
      <c r="A2" t="s">
        <v>75</v>
      </c>
      <c r="B2" t="s">
        <v>76</v>
      </c>
      <c r="C2" s="1">
        <v>41688</v>
      </c>
      <c r="D2" s="25">
        <f>5.91+0.57</f>
        <v>6.48</v>
      </c>
      <c r="E2" s="25">
        <f>0.59+0.03</f>
        <v>0.62</v>
      </c>
      <c r="F2" s="25">
        <f>D2+E2</f>
        <v>7.1000000000000005</v>
      </c>
    </row>
    <row r="3" spans="1:8">
      <c r="B3" t="s">
        <v>77</v>
      </c>
      <c r="C3" s="1">
        <v>41571</v>
      </c>
      <c r="F3" s="25">
        <v>6</v>
      </c>
    </row>
    <row r="4" spans="1:8">
      <c r="B4" t="s">
        <v>78</v>
      </c>
      <c r="C4" s="1">
        <v>41386</v>
      </c>
      <c r="F4" s="25">
        <v>29.45</v>
      </c>
      <c r="H4" t="s">
        <v>79</v>
      </c>
    </row>
    <row r="5" spans="1:8">
      <c r="A5" t="s">
        <v>80</v>
      </c>
      <c r="C5" s="1">
        <v>41219</v>
      </c>
      <c r="F5" s="25">
        <v>2.2999999999999998</v>
      </c>
      <c r="H5" t="s">
        <v>81</v>
      </c>
    </row>
    <row r="6" spans="1:8">
      <c r="B6" t="s">
        <v>76</v>
      </c>
      <c r="C6" s="1">
        <v>41455</v>
      </c>
      <c r="F6" s="25">
        <v>19</v>
      </c>
      <c r="H6" t="s">
        <v>82</v>
      </c>
    </row>
    <row r="7" spans="1:8">
      <c r="B7" t="s">
        <v>77</v>
      </c>
      <c r="C7" s="1">
        <v>41165</v>
      </c>
      <c r="F7" s="25">
        <v>10</v>
      </c>
      <c r="H7" t="s">
        <v>83</v>
      </c>
    </row>
    <row r="8" spans="1:8">
      <c r="B8" t="s">
        <v>77</v>
      </c>
      <c r="C8" s="1">
        <v>41439</v>
      </c>
      <c r="F8" s="25">
        <v>3.5</v>
      </c>
    </row>
    <row r="9" spans="1:8">
      <c r="B9" t="s">
        <v>84</v>
      </c>
      <c r="C9" s="1">
        <v>41310</v>
      </c>
      <c r="F9" s="25">
        <v>6.3</v>
      </c>
    </row>
    <row r="10" spans="1:8">
      <c r="B10" t="s">
        <v>76</v>
      </c>
      <c r="C10" s="1">
        <v>41430</v>
      </c>
      <c r="F10" s="25">
        <v>7</v>
      </c>
    </row>
    <row r="11" spans="1:8">
      <c r="B11" t="s">
        <v>27</v>
      </c>
      <c r="C11" s="1">
        <v>41409</v>
      </c>
      <c r="F11" s="25">
        <v>6.9</v>
      </c>
    </row>
    <row r="12" spans="1:8">
      <c r="B12" t="s">
        <v>27</v>
      </c>
      <c r="C12" s="1">
        <v>41444</v>
      </c>
      <c r="F12" s="25">
        <v>5</v>
      </c>
    </row>
    <row r="13" spans="1:8">
      <c r="B13" t="s">
        <v>27</v>
      </c>
      <c r="C13" s="1">
        <v>41416</v>
      </c>
      <c r="F13" s="25">
        <v>5</v>
      </c>
    </row>
    <row r="14" spans="1:8">
      <c r="A14" t="s">
        <v>85</v>
      </c>
      <c r="C14" s="1">
        <v>41373</v>
      </c>
      <c r="F14" s="25">
        <v>6</v>
      </c>
      <c r="H14" t="s">
        <v>86</v>
      </c>
    </row>
    <row r="15" spans="1:8">
      <c r="B15" t="s">
        <v>27</v>
      </c>
      <c r="C15" s="1">
        <v>41675</v>
      </c>
      <c r="F15" s="25">
        <v>12.3</v>
      </c>
    </row>
    <row r="22" spans="6:6">
      <c r="F22" s="25">
        <f>SUM(F2:F15)</f>
        <v>125.85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Recette</vt:lpstr>
      <vt:lpstr>Frais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habiba</dc:creator>
  <cp:lastModifiedBy>habiba</cp:lastModifiedBy>
  <cp:lastPrinted>2014-06-20T06:16:25Z</cp:lastPrinted>
  <dcterms:created xsi:type="dcterms:W3CDTF">2014-06-19T21:52:16Z</dcterms:created>
  <dcterms:modified xsi:type="dcterms:W3CDTF">2014-06-20T06:17:17Z</dcterms:modified>
</cp:coreProperties>
</file>