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svg 2017\01-Allizeo web\03 - Devis allizeo web\00 - Factures\"/>
    </mc:Choice>
  </mc:AlternateContent>
  <bookViews>
    <workbookView xWindow="0" yWindow="0" windowWidth="20400" windowHeight="7755" firstSheet="5" activeTab="7"/>
  </bookViews>
  <sheets>
    <sheet name="2012" sheetId="1" r:id="rId1"/>
    <sheet name="2013" sheetId="2" r:id="rId2"/>
    <sheet name="2014" sheetId="3" r:id="rId3"/>
    <sheet name="2015" sheetId="4" r:id="rId4"/>
    <sheet name="2016" sheetId="5" r:id="rId5"/>
    <sheet name="2017" sheetId="6" r:id="rId6"/>
    <sheet name="2018" sheetId="7" r:id="rId7"/>
    <sheet name="2019" sheetId="8" r:id="rId8"/>
    <sheet name="2020" sheetId="9" r:id="rId9"/>
    <sheet name="2021" sheetId="10" r:id="rId10"/>
  </sheets>
  <calcPr calcId="152511"/>
  <fileRecoveryPr repairLoad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56" i="8" l="1"/>
  <c r="G57" i="8"/>
  <c r="G58" i="8"/>
  <c r="G59" i="8"/>
  <c r="G60" i="8"/>
  <c r="G61" i="8"/>
  <c r="G62" i="8"/>
  <c r="G63" i="8"/>
  <c r="G64" i="8"/>
  <c r="G65" i="8"/>
  <c r="G66" i="8"/>
  <c r="G46" i="8"/>
  <c r="G47" i="8"/>
  <c r="G48" i="8"/>
  <c r="G49" i="8"/>
  <c r="G50" i="8"/>
  <c r="G51" i="8"/>
  <c r="G52" i="8"/>
  <c r="G53" i="8"/>
  <c r="G54" i="8"/>
  <c r="G55" i="8"/>
  <c r="G33" i="8"/>
  <c r="G34" i="8"/>
  <c r="G35" i="8"/>
  <c r="G36" i="8"/>
  <c r="G37" i="8"/>
  <c r="G38" i="8"/>
  <c r="G39" i="8"/>
  <c r="G40" i="8"/>
  <c r="G41" i="8"/>
  <c r="G42" i="8"/>
  <c r="G43" i="8"/>
  <c r="G44" i="8"/>
  <c r="G45" i="8"/>
  <c r="G32" i="8"/>
  <c r="G31" i="8"/>
  <c r="G30" i="8"/>
  <c r="G29" i="8"/>
  <c r="G28" i="8"/>
  <c r="G27" i="8"/>
  <c r="G24" i="8"/>
  <c r="G26" i="8"/>
  <c r="G25" i="8"/>
  <c r="G23" i="8"/>
  <c r="G22" i="8"/>
  <c r="G17" i="8"/>
  <c r="G18" i="8"/>
  <c r="G19" i="8"/>
  <c r="G20" i="8"/>
  <c r="G21" i="8"/>
  <c r="G2" i="8"/>
  <c r="G3" i="8"/>
  <c r="G4" i="8"/>
  <c r="G5" i="8"/>
  <c r="G6" i="8"/>
  <c r="G7" i="8"/>
  <c r="G8" i="8"/>
  <c r="G9" i="8"/>
  <c r="G10" i="8"/>
  <c r="G11" i="8"/>
  <c r="G12" i="8"/>
  <c r="G13" i="8"/>
  <c r="G14" i="8"/>
  <c r="G15" i="8"/>
  <c r="G16" i="8"/>
  <c r="G33" i="7"/>
  <c r="G32" i="7"/>
  <c r="G31" i="7"/>
  <c r="G30" i="7"/>
  <c r="G29" i="7"/>
  <c r="G28" i="7"/>
  <c r="G27" i="7"/>
  <c r="G26" i="7"/>
  <c r="G25" i="7"/>
  <c r="G24" i="7"/>
  <c r="G23" i="7"/>
  <c r="G22" i="7"/>
  <c r="G21" i="7"/>
  <c r="G2" i="7"/>
  <c r="G4" i="7"/>
  <c r="G5" i="7"/>
  <c r="G6" i="7"/>
  <c r="G7" i="7"/>
  <c r="G8" i="7"/>
  <c r="G9" i="7"/>
  <c r="G10" i="7"/>
  <c r="G11" i="7"/>
  <c r="G12" i="7"/>
  <c r="G13" i="7"/>
  <c r="G14" i="7"/>
  <c r="G15" i="7"/>
  <c r="G16" i="7"/>
  <c r="G17" i="7"/>
  <c r="G18" i="7"/>
  <c r="G19" i="7"/>
  <c r="G20" i="7"/>
  <c r="G3" i="7"/>
  <c r="E11" i="4"/>
  <c r="F11" i="4" s="1"/>
  <c r="E10" i="4"/>
  <c r="F10" i="4" s="1"/>
  <c r="E9" i="4"/>
  <c r="F9" i="4" s="1"/>
  <c r="E8" i="4"/>
  <c r="F8" i="4" s="1"/>
  <c r="E7" i="4"/>
  <c r="F7" i="4" s="1"/>
  <c r="E6" i="4"/>
  <c r="F6" i="4" s="1"/>
  <c r="E5" i="4"/>
  <c r="F5" i="4" s="1"/>
  <c r="E4" i="4"/>
  <c r="F4" i="4" s="1"/>
  <c r="E3" i="4"/>
  <c r="F3" i="4" s="1"/>
  <c r="E2" i="4"/>
  <c r="F2" i="4" s="1"/>
  <c r="D24" i="2" l="1"/>
  <c r="E11" i="3"/>
  <c r="F11" i="3" s="1"/>
  <c r="E10" i="3"/>
  <c r="F10" i="3" s="1"/>
  <c r="E9" i="3"/>
  <c r="F9" i="3" s="1"/>
  <c r="E8" i="3"/>
  <c r="F8" i="3" s="1"/>
  <c r="E7" i="3"/>
  <c r="F7" i="3" s="1"/>
  <c r="E6" i="3"/>
  <c r="F6" i="3" s="1"/>
  <c r="E5" i="3"/>
  <c r="F5" i="3" s="1"/>
  <c r="E4" i="3"/>
  <c r="F4" i="3" s="1"/>
  <c r="E3" i="3"/>
  <c r="F3" i="3" s="1"/>
  <c r="E2" i="3"/>
  <c r="F2" i="3" s="1"/>
  <c r="E23" i="2"/>
  <c r="F23" i="2" s="1"/>
  <c r="E22" i="2"/>
  <c r="F22" i="2" s="1"/>
  <c r="E21" i="2"/>
  <c r="F21" i="2" s="1"/>
  <c r="E20" i="2"/>
  <c r="F20" i="2" s="1"/>
  <c r="E19" i="2"/>
  <c r="F19" i="2" s="1"/>
  <c r="E18" i="2"/>
  <c r="F18" i="2" s="1"/>
  <c r="E17" i="2"/>
  <c r="F17" i="2" s="1"/>
  <c r="E16" i="2"/>
  <c r="F16" i="2" s="1"/>
  <c r="E15" i="2"/>
  <c r="F15" i="2" s="1"/>
  <c r="E14" i="2"/>
  <c r="F14" i="2" s="1"/>
  <c r="E13" i="2"/>
  <c r="F13" i="2" s="1"/>
  <c r="E12" i="2"/>
  <c r="F12" i="2" s="1"/>
  <c r="E11" i="2"/>
  <c r="F11" i="2" s="1"/>
  <c r="E10" i="2"/>
  <c r="F10" i="2" s="1"/>
  <c r="E9" i="2"/>
  <c r="F9" i="2" s="1"/>
  <c r="E8" i="2"/>
  <c r="F8" i="2" s="1"/>
  <c r="E7" i="2"/>
  <c r="F7" i="2" s="1"/>
  <c r="E6" i="2"/>
  <c r="F6" i="2" s="1"/>
  <c r="E5" i="2"/>
  <c r="F5" i="2" s="1"/>
  <c r="E4" i="2"/>
  <c r="F4" i="2" s="1"/>
  <c r="E3" i="2"/>
  <c r="F3" i="2" s="1"/>
  <c r="F2" i="2"/>
  <c r="F24" i="2" s="1"/>
  <c r="E58" i="1"/>
  <c r="F58" i="1" s="1"/>
  <c r="E57" i="1"/>
  <c r="F57" i="1" s="1"/>
  <c r="E56" i="1"/>
  <c r="F56" i="1" s="1"/>
  <c r="E55" i="1"/>
  <c r="F55" i="1" s="1"/>
  <c r="D54" i="1"/>
  <c r="E53" i="1"/>
  <c r="F53" i="1" s="1"/>
  <c r="E52" i="1"/>
  <c r="F52" i="1" s="1"/>
  <c r="E51" i="1"/>
  <c r="F51" i="1" s="1"/>
  <c r="E50" i="1"/>
  <c r="F50" i="1" s="1"/>
  <c r="E49" i="1"/>
  <c r="F49" i="1" s="1"/>
  <c r="E48" i="1"/>
  <c r="F48" i="1" s="1"/>
  <c r="E47" i="1"/>
  <c r="F47" i="1" s="1"/>
  <c r="E46" i="1"/>
  <c r="F46" i="1" s="1"/>
  <c r="E45" i="1"/>
  <c r="F45" i="1" s="1"/>
  <c r="E44" i="1"/>
  <c r="F44" i="1" s="1"/>
  <c r="E43" i="1"/>
  <c r="F43" i="1" s="1"/>
  <c r="E42" i="1"/>
  <c r="F42" i="1" s="1"/>
  <c r="E41" i="1"/>
  <c r="F41" i="1" s="1"/>
  <c r="E40" i="1"/>
  <c r="F40" i="1" s="1"/>
  <c r="E39" i="1"/>
  <c r="F39" i="1" s="1"/>
  <c r="E38" i="1"/>
  <c r="F38" i="1" s="1"/>
  <c r="E37" i="1"/>
  <c r="F37" i="1" s="1"/>
  <c r="E36" i="1"/>
  <c r="F36" i="1" s="1"/>
  <c r="E35" i="1"/>
  <c r="F35" i="1" s="1"/>
  <c r="E34" i="1"/>
  <c r="F34" i="1" s="1"/>
  <c r="E33" i="1"/>
  <c r="F33" i="1" s="1"/>
  <c r="E32" i="1"/>
  <c r="F32" i="1" s="1"/>
  <c r="E31" i="1"/>
  <c r="F31" i="1" s="1"/>
  <c r="E30" i="1"/>
  <c r="F30" i="1" s="1"/>
  <c r="E29" i="1"/>
  <c r="F29" i="1" s="1"/>
  <c r="E28" i="1"/>
  <c r="F28" i="1" s="1"/>
  <c r="E27" i="1"/>
  <c r="F27" i="1" s="1"/>
  <c r="F26" i="1"/>
  <c r="D25" i="1"/>
  <c r="A25" i="1" s="1"/>
  <c r="E24" i="1"/>
  <c r="F24" i="1" s="1"/>
  <c r="E23" i="1"/>
  <c r="F23" i="1" s="1"/>
  <c r="E22" i="1"/>
  <c r="F22" i="1" s="1"/>
  <c r="E21" i="1"/>
  <c r="F21" i="1" s="1"/>
  <c r="E20" i="1"/>
  <c r="F20" i="1" s="1"/>
  <c r="E19" i="1"/>
  <c r="F19" i="1" s="1"/>
  <c r="E18" i="1"/>
  <c r="F18" i="1" s="1"/>
  <c r="E17" i="1"/>
  <c r="F17" i="1" s="1"/>
  <c r="E16" i="1"/>
  <c r="F16" i="1" s="1"/>
  <c r="E15" i="1"/>
  <c r="F15" i="1" s="1"/>
  <c r="E14" i="1"/>
  <c r="F14" i="1" s="1"/>
  <c r="F13" i="1"/>
  <c r="F12" i="1"/>
  <c r="F11" i="1"/>
  <c r="F10" i="1"/>
  <c r="F9" i="1"/>
  <c r="F8" i="1"/>
  <c r="F7" i="1"/>
  <c r="F6" i="1"/>
  <c r="F5" i="1"/>
  <c r="F4" i="1"/>
  <c r="F2" i="1"/>
  <c r="E24" i="2" l="1"/>
  <c r="A54" i="1"/>
</calcChain>
</file>

<file path=xl/sharedStrings.xml><?xml version="1.0" encoding="utf-8"?>
<sst xmlns="http://schemas.openxmlformats.org/spreadsheetml/2006/main" count="467" uniqueCount="222">
  <si>
    <t>Auris</t>
  </si>
  <si>
    <t>Cap'Temps</t>
  </si>
  <si>
    <t>Meubles Elmo</t>
  </si>
  <si>
    <t>Bricodecorama</t>
  </si>
  <si>
    <t>Tardy</t>
  </si>
  <si>
    <t>Touré Hervé</t>
  </si>
  <si>
    <t>Promiscible</t>
  </si>
  <si>
    <t>Kubiweb</t>
  </si>
  <si>
    <r>
      <t>AL2012</t>
    </r>
    <r>
      <rPr>
        <sz val="10"/>
        <color theme="1"/>
        <rFont val="Calibri"/>
        <family val="2"/>
        <scheme val="minor"/>
      </rPr>
      <t>‐</t>
    </r>
    <r>
      <rPr>
        <sz val="10"/>
        <color theme="1"/>
        <rFont val="Verdana"/>
        <family val="2"/>
      </rPr>
      <t>101</t>
    </r>
  </si>
  <si>
    <r>
      <t>AL2012</t>
    </r>
    <r>
      <rPr>
        <sz val="10"/>
        <color theme="1"/>
        <rFont val="Calibri"/>
        <family val="2"/>
        <scheme val="minor"/>
      </rPr>
      <t>‐</t>
    </r>
    <r>
      <rPr>
        <sz val="10"/>
        <color theme="1"/>
        <rFont val="Verdana"/>
        <family val="2"/>
      </rPr>
      <t>102</t>
    </r>
  </si>
  <si>
    <r>
      <t>AL2012</t>
    </r>
    <r>
      <rPr>
        <sz val="10"/>
        <color theme="1"/>
        <rFont val="Calibri"/>
        <family val="2"/>
        <scheme val="minor"/>
      </rPr>
      <t>‐</t>
    </r>
    <r>
      <rPr>
        <sz val="10"/>
        <color theme="1"/>
        <rFont val="Verdana"/>
        <family val="2"/>
      </rPr>
      <t>103</t>
    </r>
  </si>
  <si>
    <r>
      <t>AL2012</t>
    </r>
    <r>
      <rPr>
        <sz val="10"/>
        <color theme="1"/>
        <rFont val="Calibri"/>
        <family val="2"/>
        <scheme val="minor"/>
      </rPr>
      <t>‐</t>
    </r>
    <r>
      <rPr>
        <sz val="10"/>
        <color theme="1"/>
        <rFont val="Verdana"/>
        <family val="2"/>
      </rPr>
      <t>104</t>
    </r>
    <r>
      <rPr>
        <sz val="10"/>
        <color theme="1"/>
        <rFont val="Verdana"/>
        <family val="2"/>
      </rPr>
      <t/>
    </r>
  </si>
  <si>
    <r>
      <t>AL2012</t>
    </r>
    <r>
      <rPr>
        <sz val="10"/>
        <color theme="1"/>
        <rFont val="Calibri"/>
        <family val="2"/>
        <scheme val="minor"/>
      </rPr>
      <t>‐</t>
    </r>
    <r>
      <rPr>
        <sz val="10"/>
        <color theme="1"/>
        <rFont val="Verdana"/>
        <family val="2"/>
      </rPr>
      <t>105</t>
    </r>
    <r>
      <rPr>
        <sz val="10"/>
        <color theme="1"/>
        <rFont val="Verdana"/>
        <family val="2"/>
      </rPr>
      <t/>
    </r>
  </si>
  <si>
    <r>
      <t>AL2012</t>
    </r>
    <r>
      <rPr>
        <sz val="10"/>
        <color theme="1"/>
        <rFont val="Calibri"/>
        <family val="2"/>
        <scheme val="minor"/>
      </rPr>
      <t>‐</t>
    </r>
    <r>
      <rPr>
        <sz val="10"/>
        <color theme="1"/>
        <rFont val="Verdana"/>
        <family val="2"/>
      </rPr>
      <t>106</t>
    </r>
  </si>
  <si>
    <r>
      <t>AL2012</t>
    </r>
    <r>
      <rPr>
        <sz val="10"/>
        <color theme="1"/>
        <rFont val="Calibri"/>
        <family val="2"/>
        <scheme val="minor"/>
      </rPr>
      <t>‐</t>
    </r>
    <r>
      <rPr>
        <sz val="10"/>
        <color theme="1"/>
        <rFont val="Verdana"/>
        <family val="2"/>
      </rPr>
      <t>107</t>
    </r>
  </si>
  <si>
    <r>
      <t>AL2012</t>
    </r>
    <r>
      <rPr>
        <sz val="10"/>
        <color theme="1"/>
        <rFont val="Calibri"/>
        <family val="2"/>
        <scheme val="minor"/>
      </rPr>
      <t>‐</t>
    </r>
    <r>
      <rPr>
        <sz val="10"/>
        <color theme="1"/>
        <rFont val="Verdana"/>
        <family val="2"/>
      </rPr>
      <t>108</t>
    </r>
    <r>
      <rPr>
        <sz val="10"/>
        <color theme="1"/>
        <rFont val="Verdana"/>
        <family val="2"/>
      </rPr>
      <t/>
    </r>
  </si>
  <si>
    <r>
      <t>AL2012</t>
    </r>
    <r>
      <rPr>
        <sz val="10"/>
        <color theme="1"/>
        <rFont val="Calibri"/>
        <family val="2"/>
        <scheme val="minor"/>
      </rPr>
      <t>‐</t>
    </r>
    <r>
      <rPr>
        <sz val="10"/>
        <color theme="1"/>
        <rFont val="Verdana"/>
        <family val="2"/>
      </rPr>
      <t>109</t>
    </r>
    <r>
      <rPr>
        <sz val="10"/>
        <color theme="1"/>
        <rFont val="Verdana"/>
        <family val="2"/>
      </rPr>
      <t/>
    </r>
  </si>
  <si>
    <t>CultureFood</t>
  </si>
  <si>
    <r>
      <t>AL2012</t>
    </r>
    <r>
      <rPr>
        <sz val="10"/>
        <color theme="1"/>
        <rFont val="Calibri"/>
        <family val="2"/>
        <scheme val="minor"/>
      </rPr>
      <t>‐</t>
    </r>
    <r>
      <rPr>
        <sz val="10"/>
        <color theme="1"/>
        <rFont val="Verdana"/>
        <family val="2"/>
      </rPr>
      <t>110</t>
    </r>
    <r>
      <rPr>
        <sz val="10"/>
        <color theme="1"/>
        <rFont val="Verdana"/>
        <family val="2"/>
      </rPr>
      <t/>
    </r>
  </si>
  <si>
    <r>
      <t>AL2012</t>
    </r>
    <r>
      <rPr>
        <sz val="10"/>
        <color theme="1"/>
        <rFont val="Calibri"/>
        <family val="2"/>
        <scheme val="minor"/>
      </rPr>
      <t>‐</t>
    </r>
    <r>
      <rPr>
        <sz val="10"/>
        <color theme="1"/>
        <rFont val="Verdana"/>
        <family val="2"/>
      </rPr>
      <t>111</t>
    </r>
    <r>
      <rPr>
        <sz val="10"/>
        <color theme="1"/>
        <rFont val="Verdana"/>
        <family val="2"/>
      </rPr>
      <t/>
    </r>
  </si>
  <si>
    <r>
      <t>AL2012</t>
    </r>
    <r>
      <rPr>
        <sz val="10"/>
        <color theme="1"/>
        <rFont val="Calibri"/>
        <family val="2"/>
        <scheme val="minor"/>
      </rPr>
      <t>‐</t>
    </r>
    <r>
      <rPr>
        <sz val="10"/>
        <color theme="1"/>
        <rFont val="Verdana"/>
        <family val="2"/>
      </rPr>
      <t>112</t>
    </r>
    <r>
      <rPr>
        <sz val="10"/>
        <color theme="1"/>
        <rFont val="Verdana"/>
        <family val="2"/>
      </rPr>
      <t/>
    </r>
  </si>
  <si>
    <r>
      <t>AL2012</t>
    </r>
    <r>
      <rPr>
        <sz val="10"/>
        <color theme="1"/>
        <rFont val="Calibri"/>
        <family val="2"/>
        <scheme val="minor"/>
      </rPr>
      <t>‐</t>
    </r>
    <r>
      <rPr>
        <sz val="10"/>
        <color theme="1"/>
        <rFont val="Verdana"/>
        <family val="2"/>
      </rPr>
      <t>113</t>
    </r>
    <r>
      <rPr>
        <sz val="10"/>
        <color theme="1"/>
        <rFont val="Verdana"/>
        <family val="2"/>
      </rPr>
      <t/>
    </r>
  </si>
  <si>
    <r>
      <t>AL2012</t>
    </r>
    <r>
      <rPr>
        <sz val="10"/>
        <color theme="1"/>
        <rFont val="Calibri"/>
        <family val="2"/>
        <scheme val="minor"/>
      </rPr>
      <t>‐</t>
    </r>
    <r>
      <rPr>
        <sz val="10"/>
        <color theme="1"/>
        <rFont val="Verdana"/>
        <family val="2"/>
      </rPr>
      <t>114</t>
    </r>
    <r>
      <rPr>
        <sz val="10"/>
        <color theme="1"/>
        <rFont val="Verdana"/>
        <family val="2"/>
      </rPr>
      <t/>
    </r>
  </si>
  <si>
    <r>
      <t>AL2012</t>
    </r>
    <r>
      <rPr>
        <sz val="10"/>
        <color theme="1"/>
        <rFont val="Calibri"/>
        <family val="2"/>
        <scheme val="minor"/>
      </rPr>
      <t>‐</t>
    </r>
    <r>
      <rPr>
        <sz val="10"/>
        <color theme="1"/>
        <rFont val="Verdana"/>
        <family val="2"/>
      </rPr>
      <t>115</t>
    </r>
    <r>
      <rPr>
        <sz val="10"/>
        <color theme="1"/>
        <rFont val="Verdana"/>
        <family val="2"/>
      </rPr>
      <t/>
    </r>
  </si>
  <si>
    <r>
      <t>AL2012</t>
    </r>
    <r>
      <rPr>
        <sz val="10"/>
        <color theme="1"/>
        <rFont val="Calibri"/>
        <family val="2"/>
        <scheme val="minor"/>
      </rPr>
      <t>‐</t>
    </r>
    <r>
      <rPr>
        <sz val="10"/>
        <color theme="1"/>
        <rFont val="Verdana"/>
        <family val="2"/>
      </rPr>
      <t>116</t>
    </r>
    <r>
      <rPr>
        <sz val="10"/>
        <color theme="1"/>
        <rFont val="Verdana"/>
        <family val="2"/>
      </rPr>
      <t/>
    </r>
  </si>
  <si>
    <r>
      <t>AL2012</t>
    </r>
    <r>
      <rPr>
        <sz val="10"/>
        <color theme="1"/>
        <rFont val="Calibri"/>
        <family val="2"/>
        <scheme val="minor"/>
      </rPr>
      <t>‐</t>
    </r>
    <r>
      <rPr>
        <sz val="10"/>
        <color theme="1"/>
        <rFont val="Verdana"/>
        <family val="2"/>
      </rPr>
      <t>117</t>
    </r>
    <r>
      <rPr>
        <sz val="10"/>
        <color theme="1"/>
        <rFont val="Verdana"/>
        <family val="2"/>
      </rPr>
      <t/>
    </r>
  </si>
  <si>
    <r>
      <t>AL2012</t>
    </r>
    <r>
      <rPr>
        <sz val="10"/>
        <color theme="1"/>
        <rFont val="Calibri"/>
        <family val="2"/>
        <scheme val="minor"/>
      </rPr>
      <t>‐</t>
    </r>
    <r>
      <rPr>
        <sz val="10"/>
        <color theme="1"/>
        <rFont val="Verdana"/>
        <family val="2"/>
      </rPr>
      <t>118</t>
    </r>
    <r>
      <rPr>
        <sz val="10"/>
        <color theme="1"/>
        <rFont val="Verdana"/>
        <family val="2"/>
      </rPr>
      <t/>
    </r>
  </si>
  <si>
    <r>
      <t>AL2012</t>
    </r>
    <r>
      <rPr>
        <sz val="10"/>
        <color theme="1"/>
        <rFont val="Calibri"/>
        <family val="2"/>
        <scheme val="minor"/>
      </rPr>
      <t>‐</t>
    </r>
    <r>
      <rPr>
        <sz val="10"/>
        <color theme="1"/>
        <rFont val="Verdana"/>
        <family val="2"/>
      </rPr>
      <t>119</t>
    </r>
    <r>
      <rPr>
        <sz val="10"/>
        <color theme="1"/>
        <rFont val="Verdana"/>
        <family val="2"/>
      </rPr>
      <t/>
    </r>
  </si>
  <si>
    <t>Sandrine</t>
  </si>
  <si>
    <r>
      <t>AL2012</t>
    </r>
    <r>
      <rPr>
        <sz val="10"/>
        <color theme="1"/>
        <rFont val="Calibri"/>
        <family val="2"/>
        <scheme val="minor"/>
      </rPr>
      <t>‐</t>
    </r>
    <r>
      <rPr>
        <sz val="10"/>
        <color theme="1"/>
        <rFont val="Verdana"/>
        <family val="2"/>
      </rPr>
      <t>120</t>
    </r>
    <r>
      <rPr>
        <sz val="10"/>
        <color theme="1"/>
        <rFont val="Verdana"/>
        <family val="2"/>
      </rPr>
      <t/>
    </r>
  </si>
  <si>
    <r>
      <t>AL2012</t>
    </r>
    <r>
      <rPr>
        <sz val="10"/>
        <color theme="1"/>
        <rFont val="Calibri"/>
        <family val="2"/>
        <scheme val="minor"/>
      </rPr>
      <t>‐</t>
    </r>
    <r>
      <rPr>
        <sz val="10"/>
        <color theme="1"/>
        <rFont val="Verdana"/>
        <family val="2"/>
      </rPr>
      <t>121</t>
    </r>
    <r>
      <rPr>
        <sz val="10"/>
        <color theme="1"/>
        <rFont val="Verdana"/>
        <family val="2"/>
      </rPr>
      <t/>
    </r>
  </si>
  <si>
    <r>
      <t>AL2012</t>
    </r>
    <r>
      <rPr>
        <sz val="10"/>
        <color theme="1"/>
        <rFont val="Calibri"/>
        <family val="2"/>
        <scheme val="minor"/>
      </rPr>
      <t>‐</t>
    </r>
    <r>
      <rPr>
        <sz val="10"/>
        <color theme="1"/>
        <rFont val="Verdana"/>
        <family val="2"/>
      </rPr>
      <t>122</t>
    </r>
    <r>
      <rPr>
        <sz val="10"/>
        <color theme="1"/>
        <rFont val="Verdana"/>
        <family val="2"/>
      </rPr>
      <t/>
    </r>
  </si>
  <si>
    <r>
      <t>AL2012</t>
    </r>
    <r>
      <rPr>
        <sz val="10"/>
        <color theme="1"/>
        <rFont val="Calibri"/>
        <family val="2"/>
        <scheme val="minor"/>
      </rPr>
      <t>‐</t>
    </r>
    <r>
      <rPr>
        <sz val="10"/>
        <color theme="1"/>
        <rFont val="Verdana"/>
        <family val="2"/>
      </rPr>
      <t>123</t>
    </r>
    <r>
      <rPr>
        <sz val="10"/>
        <color theme="1"/>
        <rFont val="Verdana"/>
        <family val="2"/>
      </rPr>
      <t/>
    </r>
  </si>
  <si>
    <r>
      <t>AL2013</t>
    </r>
    <r>
      <rPr>
        <sz val="10"/>
        <color theme="1"/>
        <rFont val="Calibri"/>
        <family val="2"/>
        <scheme val="minor"/>
      </rPr>
      <t>‐</t>
    </r>
    <r>
      <rPr>
        <sz val="10"/>
        <color theme="1"/>
        <rFont val="Verdana"/>
        <family val="2"/>
      </rPr>
      <t>124</t>
    </r>
    <r>
      <rPr>
        <sz val="10"/>
        <color theme="1"/>
        <rFont val="Verdana"/>
        <family val="2"/>
      </rPr>
      <t/>
    </r>
  </si>
  <si>
    <r>
      <t>AL2013</t>
    </r>
    <r>
      <rPr>
        <sz val="10"/>
        <color theme="1"/>
        <rFont val="Calibri"/>
        <family val="2"/>
        <scheme val="minor"/>
      </rPr>
      <t>‐</t>
    </r>
    <r>
      <rPr>
        <sz val="10"/>
        <color theme="1"/>
        <rFont val="Verdana"/>
        <family val="2"/>
      </rPr>
      <t>125</t>
    </r>
    <r>
      <rPr>
        <sz val="10"/>
        <color theme="1"/>
        <rFont val="Verdana"/>
        <family val="2"/>
      </rPr>
      <t/>
    </r>
  </si>
  <si>
    <t>Myeshop - H'L</t>
  </si>
  <si>
    <r>
      <t>AL2013</t>
    </r>
    <r>
      <rPr>
        <sz val="10"/>
        <color theme="1"/>
        <rFont val="Calibri"/>
        <family val="2"/>
        <scheme val="minor"/>
      </rPr>
      <t>‐</t>
    </r>
    <r>
      <rPr>
        <sz val="10"/>
        <color theme="1"/>
        <rFont val="Verdana"/>
        <family val="2"/>
      </rPr>
      <t>126</t>
    </r>
    <r>
      <rPr>
        <sz val="10"/>
        <color theme="1"/>
        <rFont val="Verdana"/>
        <family val="2"/>
      </rPr>
      <t/>
    </r>
  </si>
  <si>
    <r>
      <t>AL2013</t>
    </r>
    <r>
      <rPr>
        <sz val="10"/>
        <color theme="1"/>
        <rFont val="Calibri"/>
        <family val="2"/>
        <scheme val="minor"/>
      </rPr>
      <t>‐</t>
    </r>
    <r>
      <rPr>
        <sz val="10"/>
        <color theme="1"/>
        <rFont val="Verdana"/>
        <family val="2"/>
      </rPr>
      <t>127</t>
    </r>
  </si>
  <si>
    <r>
      <t>AL2013</t>
    </r>
    <r>
      <rPr>
        <sz val="10"/>
        <color theme="1"/>
        <rFont val="Calibri"/>
        <family val="2"/>
        <scheme val="minor"/>
      </rPr>
      <t>‐</t>
    </r>
    <r>
      <rPr>
        <sz val="10"/>
        <color theme="1"/>
        <rFont val="Verdana"/>
        <family val="2"/>
      </rPr>
      <t>128</t>
    </r>
  </si>
  <si>
    <r>
      <t>AL2013</t>
    </r>
    <r>
      <rPr>
        <sz val="10"/>
        <color theme="1"/>
        <rFont val="Calibri"/>
        <family val="2"/>
        <scheme val="minor"/>
      </rPr>
      <t>‐</t>
    </r>
    <r>
      <rPr>
        <sz val="10"/>
        <color theme="1"/>
        <rFont val="Verdana"/>
        <family val="2"/>
      </rPr>
      <t>129</t>
    </r>
  </si>
  <si>
    <r>
      <t>AL2013</t>
    </r>
    <r>
      <rPr>
        <sz val="10"/>
        <color theme="1"/>
        <rFont val="Calibri"/>
        <family val="2"/>
        <scheme val="minor"/>
      </rPr>
      <t>‐</t>
    </r>
    <r>
      <rPr>
        <sz val="10"/>
        <color theme="1"/>
        <rFont val="Verdana"/>
        <family val="2"/>
      </rPr>
      <t>130</t>
    </r>
  </si>
  <si>
    <r>
      <t>AL2013</t>
    </r>
    <r>
      <rPr>
        <sz val="10"/>
        <color theme="1"/>
        <rFont val="Calibri"/>
        <family val="2"/>
        <scheme val="minor"/>
      </rPr>
      <t>‐</t>
    </r>
    <r>
      <rPr>
        <sz val="10"/>
        <color theme="1"/>
        <rFont val="Verdana"/>
        <family val="2"/>
      </rPr>
      <t>131</t>
    </r>
  </si>
  <si>
    <r>
      <t>AL2013</t>
    </r>
    <r>
      <rPr>
        <sz val="10"/>
        <color theme="1"/>
        <rFont val="Calibri"/>
        <family val="2"/>
        <scheme val="minor"/>
      </rPr>
      <t>‐</t>
    </r>
    <r>
      <rPr>
        <sz val="10"/>
        <color theme="1"/>
        <rFont val="Verdana"/>
        <family val="2"/>
      </rPr>
      <t>132</t>
    </r>
  </si>
  <si>
    <r>
      <t>AL2013</t>
    </r>
    <r>
      <rPr>
        <sz val="10"/>
        <color theme="1"/>
        <rFont val="Calibri"/>
        <family val="2"/>
        <scheme val="minor"/>
      </rPr>
      <t>‐</t>
    </r>
    <r>
      <rPr>
        <sz val="10"/>
        <color theme="1"/>
        <rFont val="Verdana"/>
        <family val="2"/>
      </rPr>
      <t>133</t>
    </r>
  </si>
  <si>
    <r>
      <t>AL2013</t>
    </r>
    <r>
      <rPr>
        <sz val="10"/>
        <color theme="1"/>
        <rFont val="Calibri"/>
        <family val="2"/>
        <scheme val="minor"/>
      </rPr>
      <t>‐</t>
    </r>
    <r>
      <rPr>
        <sz val="10"/>
        <color theme="1"/>
        <rFont val="Verdana"/>
        <family val="2"/>
      </rPr>
      <t>134</t>
    </r>
  </si>
  <si>
    <r>
      <t>AL2013</t>
    </r>
    <r>
      <rPr>
        <sz val="10"/>
        <color theme="1"/>
        <rFont val="Calibri"/>
        <family val="2"/>
        <scheme val="minor"/>
      </rPr>
      <t>‐</t>
    </r>
    <r>
      <rPr>
        <sz val="10"/>
        <color theme="1"/>
        <rFont val="Verdana"/>
        <family val="2"/>
      </rPr>
      <t>135</t>
    </r>
  </si>
  <si>
    <r>
      <t>AL2013</t>
    </r>
    <r>
      <rPr>
        <sz val="10"/>
        <color theme="1"/>
        <rFont val="Calibri"/>
        <family val="2"/>
        <scheme val="minor"/>
      </rPr>
      <t>‐</t>
    </r>
    <r>
      <rPr>
        <sz val="10"/>
        <color theme="1"/>
        <rFont val="Verdana"/>
        <family val="2"/>
      </rPr>
      <t>136</t>
    </r>
  </si>
  <si>
    <t>Cumgaia</t>
  </si>
  <si>
    <r>
      <t>AL2013</t>
    </r>
    <r>
      <rPr>
        <sz val="10"/>
        <color theme="1"/>
        <rFont val="Calibri"/>
        <family val="2"/>
        <scheme val="minor"/>
      </rPr>
      <t>‐</t>
    </r>
    <r>
      <rPr>
        <sz val="10"/>
        <color theme="1"/>
        <rFont val="Verdana"/>
        <family val="2"/>
      </rPr>
      <t>137</t>
    </r>
  </si>
  <si>
    <r>
      <t>AL2013</t>
    </r>
    <r>
      <rPr>
        <sz val="10"/>
        <color theme="1"/>
        <rFont val="Calibri"/>
        <family val="2"/>
        <scheme val="minor"/>
      </rPr>
      <t>‐</t>
    </r>
    <r>
      <rPr>
        <sz val="10"/>
        <color theme="1"/>
        <rFont val="Verdana"/>
        <family val="2"/>
      </rPr>
      <t>138</t>
    </r>
  </si>
  <si>
    <t>CFBM</t>
  </si>
  <si>
    <r>
      <t>AL2013</t>
    </r>
    <r>
      <rPr>
        <sz val="10"/>
        <color theme="1"/>
        <rFont val="Calibri"/>
        <family val="2"/>
        <scheme val="minor"/>
      </rPr>
      <t>‐</t>
    </r>
    <r>
      <rPr>
        <sz val="10"/>
        <color theme="1"/>
        <rFont val="Verdana"/>
        <family val="2"/>
      </rPr>
      <t>139</t>
    </r>
  </si>
  <si>
    <r>
      <t>AL2013</t>
    </r>
    <r>
      <rPr>
        <sz val="10"/>
        <color theme="1"/>
        <rFont val="Calibri"/>
        <family val="2"/>
        <scheme val="minor"/>
      </rPr>
      <t>‐</t>
    </r>
    <r>
      <rPr>
        <sz val="10"/>
        <color theme="1"/>
        <rFont val="Verdana"/>
        <family val="2"/>
      </rPr>
      <t>140</t>
    </r>
  </si>
  <si>
    <r>
      <t>AL2013</t>
    </r>
    <r>
      <rPr>
        <sz val="10"/>
        <color theme="1"/>
        <rFont val="Calibri"/>
        <family val="2"/>
        <scheme val="minor"/>
      </rPr>
      <t>‐</t>
    </r>
    <r>
      <rPr>
        <sz val="10"/>
        <color theme="1"/>
        <rFont val="Verdana"/>
        <family val="2"/>
      </rPr>
      <t>141</t>
    </r>
  </si>
  <si>
    <r>
      <t>AL2013</t>
    </r>
    <r>
      <rPr>
        <sz val="10"/>
        <color theme="1"/>
        <rFont val="Calibri"/>
        <family val="2"/>
        <scheme val="minor"/>
      </rPr>
      <t>‐</t>
    </r>
    <r>
      <rPr>
        <sz val="10"/>
        <color theme="1"/>
        <rFont val="Verdana"/>
        <family val="2"/>
      </rPr>
      <t>142</t>
    </r>
  </si>
  <si>
    <t>Domaine</t>
  </si>
  <si>
    <r>
      <t>AL2013</t>
    </r>
    <r>
      <rPr>
        <sz val="10"/>
        <color theme="1"/>
        <rFont val="Calibri"/>
        <family val="2"/>
        <scheme val="minor"/>
      </rPr>
      <t>‐</t>
    </r>
    <r>
      <rPr>
        <sz val="10"/>
        <color theme="1"/>
        <rFont val="Verdana"/>
        <family val="2"/>
      </rPr>
      <t>143</t>
    </r>
  </si>
  <si>
    <r>
      <t>AL2013</t>
    </r>
    <r>
      <rPr>
        <sz val="10"/>
        <color theme="1"/>
        <rFont val="Calibri"/>
        <family val="2"/>
        <scheme val="minor"/>
      </rPr>
      <t>‐</t>
    </r>
    <r>
      <rPr>
        <sz val="10"/>
        <color theme="1"/>
        <rFont val="Verdana"/>
        <family val="2"/>
      </rPr>
      <t>144</t>
    </r>
  </si>
  <si>
    <t>AL2014‐145</t>
  </si>
  <si>
    <t>H'L</t>
  </si>
  <si>
    <r>
      <t>AL2014</t>
    </r>
    <r>
      <rPr>
        <sz val="10"/>
        <color theme="1"/>
        <rFont val="Calibri"/>
        <family val="2"/>
        <scheme val="minor"/>
      </rPr>
      <t>‐</t>
    </r>
    <r>
      <rPr>
        <sz val="10"/>
        <color theme="1"/>
        <rFont val="Verdana"/>
        <family val="2"/>
      </rPr>
      <t>146</t>
    </r>
  </si>
  <si>
    <r>
      <t>AL2014</t>
    </r>
    <r>
      <rPr>
        <sz val="10"/>
        <color theme="1"/>
        <rFont val="Calibri"/>
        <family val="2"/>
        <scheme val="minor"/>
      </rPr>
      <t>‐</t>
    </r>
    <r>
      <rPr>
        <sz val="10"/>
        <color theme="1"/>
        <rFont val="Verdana"/>
        <family val="2"/>
      </rPr>
      <t>147</t>
    </r>
  </si>
  <si>
    <r>
      <t>AL2014</t>
    </r>
    <r>
      <rPr>
        <sz val="10"/>
        <color theme="1"/>
        <rFont val="Calibri"/>
        <family val="2"/>
        <scheme val="minor"/>
      </rPr>
      <t>‐</t>
    </r>
    <r>
      <rPr>
        <sz val="10"/>
        <color theme="1"/>
        <rFont val="Verdana"/>
        <family val="2"/>
      </rPr>
      <t>148</t>
    </r>
  </si>
  <si>
    <r>
      <t>AL2014</t>
    </r>
    <r>
      <rPr>
        <sz val="10"/>
        <color theme="1"/>
        <rFont val="Calibri"/>
        <family val="2"/>
        <scheme val="minor"/>
      </rPr>
      <t>‐</t>
    </r>
    <r>
      <rPr>
        <sz val="10"/>
        <color theme="1"/>
        <rFont val="Verdana"/>
        <family val="2"/>
      </rPr>
      <t>149</t>
    </r>
  </si>
  <si>
    <r>
      <t>AL2014</t>
    </r>
    <r>
      <rPr>
        <sz val="10"/>
        <color theme="1"/>
        <rFont val="Calibri"/>
        <family val="2"/>
        <scheme val="minor"/>
      </rPr>
      <t>‐</t>
    </r>
    <r>
      <rPr>
        <sz val="10"/>
        <color theme="1"/>
        <rFont val="Verdana"/>
        <family val="2"/>
      </rPr>
      <t>150</t>
    </r>
  </si>
  <si>
    <r>
      <t>AL2014</t>
    </r>
    <r>
      <rPr>
        <sz val="10"/>
        <color theme="1"/>
        <rFont val="Calibri"/>
        <family val="2"/>
        <scheme val="minor"/>
      </rPr>
      <t>‐</t>
    </r>
    <r>
      <rPr>
        <sz val="10"/>
        <color theme="1"/>
        <rFont val="Verdana"/>
        <family val="2"/>
      </rPr>
      <t>151</t>
    </r>
    <r>
      <rPr>
        <sz val="10"/>
        <color theme="1"/>
        <rFont val="Verdana"/>
        <family val="2"/>
      </rPr>
      <t/>
    </r>
  </si>
  <si>
    <r>
      <t>AL2014</t>
    </r>
    <r>
      <rPr>
        <sz val="10"/>
        <color theme="1"/>
        <rFont val="Calibri"/>
        <family val="2"/>
        <scheme val="minor"/>
      </rPr>
      <t>‐</t>
    </r>
    <r>
      <rPr>
        <sz val="10"/>
        <color theme="1"/>
        <rFont val="Verdana"/>
        <family val="2"/>
      </rPr>
      <t>152</t>
    </r>
    <r>
      <rPr>
        <sz val="10"/>
        <color theme="1"/>
        <rFont val="Verdana"/>
        <family val="2"/>
      </rPr>
      <t/>
    </r>
  </si>
  <si>
    <r>
      <t>AL2014</t>
    </r>
    <r>
      <rPr>
        <sz val="10"/>
        <color theme="1"/>
        <rFont val="Calibri"/>
        <family val="2"/>
        <scheme val="minor"/>
      </rPr>
      <t>‐</t>
    </r>
    <r>
      <rPr>
        <sz val="10"/>
        <color theme="1"/>
        <rFont val="Verdana"/>
        <family val="2"/>
      </rPr>
      <t>153</t>
    </r>
    <r>
      <rPr>
        <sz val="10"/>
        <color theme="1"/>
        <rFont val="Verdana"/>
        <family val="2"/>
      </rPr>
      <t/>
    </r>
  </si>
  <si>
    <r>
      <t>AL2014</t>
    </r>
    <r>
      <rPr>
        <sz val="10"/>
        <color theme="1"/>
        <rFont val="Calibri"/>
        <family val="2"/>
        <scheme val="minor"/>
      </rPr>
      <t>‐</t>
    </r>
    <r>
      <rPr>
        <sz val="10"/>
        <color theme="1"/>
        <rFont val="Verdana"/>
        <family val="2"/>
      </rPr>
      <t>154</t>
    </r>
    <r>
      <rPr>
        <sz val="10"/>
        <color theme="1"/>
        <rFont val="Verdana"/>
        <family val="2"/>
      </rPr>
      <t/>
    </r>
  </si>
  <si>
    <t>La Colombière</t>
  </si>
  <si>
    <r>
      <t>AL2014</t>
    </r>
    <r>
      <rPr>
        <sz val="10"/>
        <color theme="1"/>
        <rFont val="Calibri"/>
        <family val="2"/>
        <scheme val="minor"/>
      </rPr>
      <t>‐</t>
    </r>
    <r>
      <rPr>
        <sz val="10"/>
        <color theme="1"/>
        <rFont val="Verdana"/>
        <family val="2"/>
      </rPr>
      <t>155</t>
    </r>
    <r>
      <rPr>
        <sz val="10"/>
        <color theme="1"/>
        <rFont val="Verdana"/>
        <family val="2"/>
      </rPr>
      <t/>
    </r>
  </si>
  <si>
    <t>HT</t>
  </si>
  <si>
    <t>TVA</t>
  </si>
  <si>
    <t>TTC</t>
  </si>
  <si>
    <t>AL2013‐145</t>
  </si>
  <si>
    <t>Date</t>
  </si>
  <si>
    <t>N°</t>
  </si>
  <si>
    <t>Client</t>
  </si>
  <si>
    <t>AL2018-235</t>
  </si>
  <si>
    <t>Mairie St Clair du Rhône</t>
  </si>
  <si>
    <t>AL2018-238</t>
  </si>
  <si>
    <t>BBI</t>
  </si>
  <si>
    <t>AL2018-237</t>
  </si>
  <si>
    <t>Idéal Promotion</t>
  </si>
  <si>
    <t>AL2018-239</t>
  </si>
  <si>
    <t>AL2018-240</t>
  </si>
  <si>
    <t>AL2018-241</t>
  </si>
  <si>
    <t>AL2018-242</t>
  </si>
  <si>
    <t>AL2018-243</t>
  </si>
  <si>
    <t>AL2018-244</t>
  </si>
  <si>
    <t>AL2018-245</t>
  </si>
  <si>
    <t>AL2018-246</t>
  </si>
  <si>
    <t>Délicieusement Vôtre</t>
  </si>
  <si>
    <t>AL2018-236</t>
  </si>
  <si>
    <t>Diplex</t>
  </si>
  <si>
    <t>IESA</t>
  </si>
  <si>
    <t>AL2018-234</t>
  </si>
  <si>
    <t>Grand Dire</t>
  </si>
  <si>
    <t>AL2018-247</t>
  </si>
  <si>
    <t>AL2018-248</t>
  </si>
  <si>
    <t>AL2018-249</t>
  </si>
  <si>
    <t>AL2018-250</t>
  </si>
  <si>
    <t>AL2018-251</t>
  </si>
  <si>
    <t>AL2018-252</t>
  </si>
  <si>
    <t>PMR du Rhône</t>
  </si>
  <si>
    <t>Mairie Auberives sur Varèze</t>
  </si>
  <si>
    <t>AL2018-253</t>
  </si>
  <si>
    <t>AL2018-254</t>
  </si>
  <si>
    <t>AL2018-255</t>
  </si>
  <si>
    <t>AL2018-256</t>
  </si>
  <si>
    <t>AL2018-257</t>
  </si>
  <si>
    <t>AL2018-258</t>
  </si>
  <si>
    <t>AL2018-259</t>
  </si>
  <si>
    <t>AL2018-260</t>
  </si>
  <si>
    <t>AL2018-261</t>
  </si>
  <si>
    <t>AL2018-262</t>
  </si>
  <si>
    <t>AL2018-263</t>
  </si>
  <si>
    <t>Very Foody</t>
  </si>
  <si>
    <t>Lean Search</t>
  </si>
  <si>
    <t>2ème acompte crea</t>
  </si>
  <si>
    <t>Moodz Hotel</t>
  </si>
  <si>
    <t>Acompte 1 : 40% créa</t>
  </si>
  <si>
    <t>MAJ</t>
  </si>
  <si>
    <t>Stoca</t>
  </si>
  <si>
    <t>Rub réa + réf</t>
  </si>
  <si>
    <t>AL2018-264</t>
  </si>
  <si>
    <t>AL2018-265</t>
  </si>
  <si>
    <t>1er acompte crea</t>
  </si>
  <si>
    <t>Solde crea</t>
  </si>
  <si>
    <t>AL2019-271</t>
  </si>
  <si>
    <t>AL2019-272</t>
  </si>
  <si>
    <t>AL2019-266</t>
  </si>
  <si>
    <t>AL2019-267</t>
  </si>
  <si>
    <t>AL2019-268</t>
  </si>
  <si>
    <t>AL2019-269</t>
  </si>
  <si>
    <t>AL2019-270</t>
  </si>
  <si>
    <t>Rub Actus</t>
  </si>
  <si>
    <t>Ref</t>
  </si>
  <si>
    <t>AL2019-273</t>
  </si>
  <si>
    <t>AL2019-274</t>
  </si>
  <si>
    <t>AL2019-275</t>
  </si>
  <si>
    <t>AL2019-276</t>
  </si>
  <si>
    <t>AL2019-277</t>
  </si>
  <si>
    <t>AL2019-278</t>
  </si>
  <si>
    <t>AL2019-279</t>
  </si>
  <si>
    <t>AL2019-280</t>
  </si>
  <si>
    <t>AL2019-281</t>
  </si>
  <si>
    <t>AL2019-282</t>
  </si>
  <si>
    <t>AL2019-283</t>
  </si>
  <si>
    <t>AL2019-284</t>
  </si>
  <si>
    <t>AL2019-285</t>
  </si>
  <si>
    <t>Solde 20%</t>
  </si>
  <si>
    <t>2ème acompte : 40%</t>
  </si>
  <si>
    <t>Page offre + ref</t>
  </si>
  <si>
    <t>Lesur Valérie</t>
  </si>
  <si>
    <t>SSL + MAJ</t>
  </si>
  <si>
    <t>VGF Finance</t>
  </si>
  <si>
    <t>Formation</t>
  </si>
  <si>
    <t>Maintenance</t>
  </si>
  <si>
    <t>1er acom. Crea : 40%</t>
  </si>
  <si>
    <t>AL2019-286</t>
  </si>
  <si>
    <t>AL2019-287</t>
  </si>
  <si>
    <t>AL2019-288</t>
  </si>
  <si>
    <t>AL2019-289</t>
  </si>
  <si>
    <t>AL2019-290</t>
  </si>
  <si>
    <t>AL2019-291</t>
  </si>
  <si>
    <t>Ads</t>
  </si>
  <si>
    <t>2d acom. : 30%</t>
  </si>
  <si>
    <t>Ophélie Boulivan</t>
  </si>
  <si>
    <t>AL2020-292</t>
  </si>
  <si>
    <t>AL2020-293</t>
  </si>
  <si>
    <t>ViennAgglo</t>
  </si>
  <si>
    <t>Audit</t>
  </si>
  <si>
    <t>Alpac</t>
  </si>
  <si>
    <t>AL2020-294</t>
  </si>
  <si>
    <t>AL2020-295</t>
  </si>
  <si>
    <t>AL2020-296</t>
  </si>
  <si>
    <t>AL2020-297</t>
  </si>
  <si>
    <t>AL2020-298</t>
  </si>
  <si>
    <t>AL2020-299</t>
  </si>
  <si>
    <t>AL2020-300</t>
  </si>
  <si>
    <t>AL2020-301</t>
  </si>
  <si>
    <t>AL2020-302</t>
  </si>
  <si>
    <t>AL2020-303</t>
  </si>
  <si>
    <t>AL2020-304</t>
  </si>
  <si>
    <t>AL2020-305</t>
  </si>
  <si>
    <t>AL2020-306</t>
  </si>
  <si>
    <t>Up Industry</t>
  </si>
  <si>
    <t>SES Europe</t>
  </si>
  <si>
    <t>Les Nids Douillets</t>
  </si>
  <si>
    <t>1er acomp.</t>
  </si>
  <si>
    <t>CEA Domotique</t>
  </si>
  <si>
    <t>Moulin St Vérand</t>
  </si>
  <si>
    <t xml:space="preserve">Ads </t>
  </si>
  <si>
    <t>AL2020-307</t>
  </si>
  <si>
    <t>AL2020-308</t>
  </si>
  <si>
    <t>AL2020-309</t>
  </si>
  <si>
    <t>AL2020-310</t>
  </si>
  <si>
    <t>AL2020-311</t>
  </si>
  <si>
    <t>AL2020-312</t>
  </si>
  <si>
    <t>AL2020-313</t>
  </si>
  <si>
    <t>AL2020-314</t>
  </si>
  <si>
    <t>AL2020-315</t>
  </si>
  <si>
    <t>AL2020-316</t>
  </si>
  <si>
    <t>Maintenance + Covid</t>
  </si>
  <si>
    <t>Mairie Auberuves sur Varèze</t>
  </si>
  <si>
    <t>Solde 30%</t>
  </si>
  <si>
    <t>AL2020-317</t>
  </si>
  <si>
    <t>AL2020-318</t>
  </si>
  <si>
    <t>AL2020-319</t>
  </si>
  <si>
    <t>AL2020-320</t>
  </si>
  <si>
    <t>AL2020-321</t>
  </si>
  <si>
    <t>AL2020-322</t>
  </si>
  <si>
    <t>AL2020-324</t>
  </si>
  <si>
    <t>AL2020-325</t>
  </si>
  <si>
    <t>AL2020-326</t>
  </si>
  <si>
    <t>AL2020-327</t>
  </si>
  <si>
    <t>AL2020-328</t>
  </si>
  <si>
    <t>AL2020-329</t>
  </si>
  <si>
    <t>AL2020-330</t>
  </si>
  <si>
    <t>EML Pianos</t>
  </si>
  <si>
    <t>AL2021-323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</si>
</sst>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€&quot;_-;\-* #,##0.00\ &quot;€&quot;_-;_-* &quot;-&quot;??\ &quot;€&quot;_-;_-@_-"/>
  </numFmts>
  <fonts count="6" x14ac:knownFonts="1">
    <font>
      <sz val="10"/>
      <color theme="1"/>
      <name val="Verdana"/>
      <family val="2"/>
    </font>
    <font>
      <sz val="10"/>
      <color theme="1"/>
      <name val="Verdana"/>
      <family val="2"/>
    </font>
    <font>
      <b/>
      <sz val="10"/>
      <color theme="1"/>
      <name val="Verdana"/>
      <family val="2"/>
    </font>
    <font>
      <sz val="10"/>
      <color theme="1"/>
      <name val="Calibri"/>
      <family val="2"/>
      <scheme val="minor"/>
    </font>
    <font>
      <sz val="10"/>
      <color rgb="FF00B050"/>
      <name val="Verdana"/>
      <family val="2"/>
    </font>
    <font>
      <sz val="10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8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/>
    <xf numFmtId="14" fontId="0" fillId="0" borderId="0" xfId="0" applyNumberFormat="1" applyAlignment="1">
      <alignment horizontal="center"/>
    </xf>
    <xf numFmtId="44" fontId="4" fillId="2" borderId="0" xfId="1" applyFont="1" applyFill="1"/>
    <xf numFmtId="0" fontId="0" fillId="2" borderId="0" xfId="0" applyFill="1"/>
    <xf numFmtId="44" fontId="0" fillId="2" borderId="0" xfId="1" applyFont="1" applyFill="1"/>
    <xf numFmtId="44" fontId="4" fillId="0" borderId="0" xfId="1" applyFont="1"/>
    <xf numFmtId="44" fontId="4" fillId="0" borderId="0" xfId="1" applyFont="1" applyFill="1"/>
    <xf numFmtId="44" fontId="2" fillId="3" borderId="0" xfId="0" applyNumberFormat="1" applyFont="1" applyFill="1" applyAlignment="1">
      <alignment vertical="center"/>
    </xf>
    <xf numFmtId="0" fontId="2" fillId="3" borderId="0" xfId="0" applyFont="1" applyFill="1" applyAlignment="1">
      <alignment vertical="center"/>
    </xf>
    <xf numFmtId="14" fontId="2" fillId="3" borderId="0" xfId="0" applyNumberFormat="1" applyFont="1" applyFill="1" applyAlignment="1">
      <alignment horizontal="center" vertical="center"/>
    </xf>
    <xf numFmtId="44" fontId="2" fillId="3" borderId="0" xfId="1" applyFont="1" applyFill="1" applyAlignment="1">
      <alignment vertical="center"/>
    </xf>
    <xf numFmtId="0" fontId="0" fillId="0" borderId="0" xfId="0" applyFill="1"/>
    <xf numFmtId="44" fontId="0" fillId="0" borderId="0" xfId="1" applyFont="1" applyFill="1"/>
    <xf numFmtId="0" fontId="1" fillId="0" borderId="0" xfId="0" applyFont="1" applyFill="1"/>
    <xf numFmtId="14" fontId="0" fillId="0" borderId="0" xfId="0" applyNumberFormat="1" applyFill="1" applyAlignment="1">
      <alignment horizontal="center"/>
    </xf>
    <xf numFmtId="44" fontId="5" fillId="0" borderId="0" xfId="1" applyFont="1" applyFill="1"/>
    <xf numFmtId="0" fontId="2" fillId="2" borderId="0" xfId="0" applyFont="1" applyFill="1" applyAlignment="1">
      <alignment horizontal="center"/>
    </xf>
    <xf numFmtId="0" fontId="0" fillId="0" borderId="0" xfId="0" applyFont="1" applyFill="1"/>
    <xf numFmtId="0" fontId="1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14" fontId="0" fillId="0" borderId="0" xfId="0" applyNumberFormat="1" applyFill="1" applyAlignment="1">
      <alignment horizontal="center" vertical="center"/>
    </xf>
    <xf numFmtId="44" fontId="0" fillId="2" borderId="0" xfId="1" applyFont="1" applyFill="1" applyAlignment="1">
      <alignment vertical="center"/>
    </xf>
    <xf numFmtId="0" fontId="0" fillId="0" borderId="0" xfId="0" applyAlignment="1">
      <alignment vertical="center"/>
    </xf>
    <xf numFmtId="44" fontId="4" fillId="0" borderId="0" xfId="1" applyFont="1" applyFill="1" applyAlignment="1">
      <alignment vertical="center"/>
    </xf>
    <xf numFmtId="44" fontId="0" fillId="0" borderId="0" xfId="1" applyFont="1" applyFill="1" applyAlignment="1">
      <alignment vertical="center"/>
    </xf>
    <xf numFmtId="14" fontId="0" fillId="0" borderId="0" xfId="0" applyNumberFormat="1" applyAlignment="1">
      <alignment horizontal="center" vertical="center"/>
    </xf>
    <xf numFmtId="44" fontId="5" fillId="0" borderId="0" xfId="1" applyFont="1" applyFill="1" applyAlignment="1">
      <alignment vertical="center"/>
    </xf>
    <xf numFmtId="0" fontId="0" fillId="0" borderId="0" xfId="0" applyAlignment="1">
      <alignment horizontal="center" vertical="center"/>
    </xf>
    <xf numFmtId="0" fontId="0" fillId="2" borderId="0" xfId="0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14" fontId="0" fillId="0" borderId="0" xfId="0" applyNumberFormat="1" applyAlignment="1">
      <alignment vertical="center"/>
    </xf>
    <xf numFmtId="44" fontId="2" fillId="2" borderId="0" xfId="1" applyFont="1" applyFill="1" applyAlignment="1">
      <alignment horizontal="center" vertical="center"/>
    </xf>
    <xf numFmtId="44" fontId="0" fillId="0" borderId="0" xfId="1" applyFont="1" applyAlignment="1">
      <alignment vertical="center"/>
    </xf>
    <xf numFmtId="44" fontId="0" fillId="0" borderId="0" xfId="1" applyFont="1"/>
    <xf numFmtId="44" fontId="0" fillId="0" borderId="0" xfId="1" applyFont="1" applyAlignment="1">
      <alignment horizontal="center" vertical="center"/>
    </xf>
    <xf numFmtId="0" fontId="2" fillId="0" borderId="0" xfId="0" applyFont="1" applyAlignment="1">
      <alignment vertical="center"/>
    </xf>
  </cellXfs>
  <cellStyles count="2">
    <cellStyle name="Monétaire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2"/>
  <sheetViews>
    <sheetView workbookViewId="0">
      <pane xSplit="6" ySplit="1" topLeftCell="G2" activePane="bottomRight" state="frozen"/>
      <selection pane="topRight" activeCell="G1" sqref="G1"/>
      <selection pane="bottomLeft" activeCell="A2" sqref="A2"/>
      <selection pane="bottomRight" activeCell="A25" sqref="A25:XFD25"/>
    </sheetView>
  </sheetViews>
  <sheetFormatPr baseColWidth="10" defaultRowHeight="12.75" x14ac:dyDescent="0.2"/>
  <cols>
    <col min="1" max="1" width="13.625" bestFit="1" customWidth="1"/>
    <col min="2" max="2" width="12.875" bestFit="1" customWidth="1"/>
    <col min="3" max="3" width="11" style="1"/>
    <col min="4" max="4" width="13.625" bestFit="1" customWidth="1"/>
    <col min="6" max="6" width="11.5" bestFit="1" customWidth="1"/>
  </cols>
  <sheetData>
    <row r="1" spans="1:6" s="1" customFormat="1" x14ac:dyDescent="0.2">
      <c r="D1" s="18" t="s">
        <v>71</v>
      </c>
      <c r="E1" s="18" t="s">
        <v>72</v>
      </c>
      <c r="F1" s="18" t="s">
        <v>73</v>
      </c>
    </row>
    <row r="2" spans="1:6" x14ac:dyDescent="0.2">
      <c r="A2" s="2" t="s">
        <v>8</v>
      </c>
      <c r="B2" t="s">
        <v>0</v>
      </c>
      <c r="C2" s="3">
        <v>41029</v>
      </c>
      <c r="D2" s="4">
        <v>2200</v>
      </c>
      <c r="E2" s="4">
        <v>431.2</v>
      </c>
      <c r="F2" s="4">
        <f>D2+E2</f>
        <v>2631.2</v>
      </c>
    </row>
    <row r="3" spans="1:6" x14ac:dyDescent="0.2">
      <c r="A3" s="2" t="s">
        <v>9</v>
      </c>
      <c r="B3" t="s">
        <v>1</v>
      </c>
      <c r="C3" s="3">
        <v>41058</v>
      </c>
      <c r="D3" s="7">
        <v>733</v>
      </c>
      <c r="E3" s="7">
        <v>143.66999999999999</v>
      </c>
      <c r="F3" s="7">
        <v>876.67</v>
      </c>
    </row>
    <row r="4" spans="1:6" x14ac:dyDescent="0.2">
      <c r="A4" s="2" t="s">
        <v>10</v>
      </c>
      <c r="B4" t="s">
        <v>2</v>
      </c>
      <c r="C4" s="3">
        <v>41058</v>
      </c>
      <c r="D4" s="4">
        <v>2500</v>
      </c>
      <c r="E4" s="4">
        <v>490</v>
      </c>
      <c r="F4" s="4">
        <f>D4+E4</f>
        <v>2990</v>
      </c>
    </row>
    <row r="5" spans="1:6" x14ac:dyDescent="0.2">
      <c r="A5" s="2" t="s">
        <v>11</v>
      </c>
      <c r="B5" t="s">
        <v>3</v>
      </c>
      <c r="C5" s="3">
        <v>41058</v>
      </c>
      <c r="D5" s="7">
        <v>750</v>
      </c>
      <c r="E5" s="7">
        <v>147</v>
      </c>
      <c r="F5" s="7">
        <f>D5+E5</f>
        <v>897</v>
      </c>
    </row>
    <row r="6" spans="1:6" x14ac:dyDescent="0.2">
      <c r="A6" s="2" t="s">
        <v>12</v>
      </c>
      <c r="B6" t="s">
        <v>0</v>
      </c>
      <c r="C6" s="3">
        <v>41058</v>
      </c>
      <c r="D6" s="4">
        <v>1100</v>
      </c>
      <c r="E6" s="4">
        <v>215.6</v>
      </c>
      <c r="F6" s="4">
        <f t="shared" ref="F6:F13" si="0">D6+E6</f>
        <v>1315.6</v>
      </c>
    </row>
    <row r="7" spans="1:6" x14ac:dyDescent="0.2">
      <c r="A7" s="2" t="s">
        <v>13</v>
      </c>
      <c r="B7" t="s">
        <v>0</v>
      </c>
      <c r="C7" s="3">
        <v>41123</v>
      </c>
      <c r="D7" s="4">
        <v>1100</v>
      </c>
      <c r="E7" s="4">
        <v>215.6</v>
      </c>
      <c r="F7" s="4">
        <f t="shared" si="0"/>
        <v>1315.6</v>
      </c>
    </row>
    <row r="8" spans="1:6" x14ac:dyDescent="0.2">
      <c r="A8" s="2" t="s">
        <v>14</v>
      </c>
      <c r="B8" t="s">
        <v>0</v>
      </c>
      <c r="C8" s="3">
        <v>41153</v>
      </c>
      <c r="D8" s="4">
        <v>1100</v>
      </c>
      <c r="E8" s="4">
        <v>215.6</v>
      </c>
      <c r="F8" s="4">
        <f t="shared" si="0"/>
        <v>1315.6</v>
      </c>
    </row>
    <row r="9" spans="1:6" x14ac:dyDescent="0.2">
      <c r="A9" s="2" t="s">
        <v>15</v>
      </c>
      <c r="B9" t="s">
        <v>0</v>
      </c>
      <c r="C9" s="3">
        <v>41192</v>
      </c>
      <c r="D9" s="4">
        <v>1100</v>
      </c>
      <c r="E9" s="4">
        <v>215.6</v>
      </c>
      <c r="F9" s="4">
        <f t="shared" si="0"/>
        <v>1315.6</v>
      </c>
    </row>
    <row r="10" spans="1:6" x14ac:dyDescent="0.2">
      <c r="A10" s="2" t="s">
        <v>16</v>
      </c>
      <c r="B10" t="s">
        <v>17</v>
      </c>
      <c r="C10" s="3">
        <v>41205</v>
      </c>
      <c r="D10" s="6">
        <v>500</v>
      </c>
      <c r="E10" s="6">
        <v>98</v>
      </c>
      <c r="F10" s="6">
        <f>D10+E10</f>
        <v>598</v>
      </c>
    </row>
    <row r="11" spans="1:6" x14ac:dyDescent="0.2">
      <c r="A11" s="2" t="s">
        <v>18</v>
      </c>
      <c r="B11" t="s">
        <v>3</v>
      </c>
      <c r="C11" s="3">
        <v>41220</v>
      </c>
      <c r="D11" s="8">
        <v>750</v>
      </c>
      <c r="E11" s="8">
        <v>147</v>
      </c>
      <c r="F11" s="8">
        <f>D11+E11</f>
        <v>897</v>
      </c>
    </row>
    <row r="12" spans="1:6" x14ac:dyDescent="0.2">
      <c r="A12" s="2" t="s">
        <v>19</v>
      </c>
      <c r="B12" t="s">
        <v>2</v>
      </c>
      <c r="C12" s="3">
        <v>41220</v>
      </c>
      <c r="D12" s="4">
        <v>2416</v>
      </c>
      <c r="E12" s="4">
        <v>473.54</v>
      </c>
      <c r="F12" s="4">
        <f>D12+E12</f>
        <v>2889.54</v>
      </c>
    </row>
    <row r="13" spans="1:6" x14ac:dyDescent="0.2">
      <c r="A13" s="2" t="s">
        <v>20</v>
      </c>
      <c r="B13" t="s">
        <v>0</v>
      </c>
      <c r="C13" s="3">
        <v>41221</v>
      </c>
      <c r="D13" s="4">
        <v>1100</v>
      </c>
      <c r="E13" s="4">
        <v>215.6</v>
      </c>
      <c r="F13" s="4">
        <f t="shared" si="0"/>
        <v>1315.6</v>
      </c>
    </row>
    <row r="14" spans="1:6" x14ac:dyDescent="0.2">
      <c r="A14" s="2" t="s">
        <v>21</v>
      </c>
      <c r="B14" t="s">
        <v>1</v>
      </c>
      <c r="C14" s="3">
        <v>41252</v>
      </c>
      <c r="D14" s="8">
        <v>240</v>
      </c>
      <c r="E14" s="8">
        <f t="shared" ref="E14:E24" si="1">D14*19.6/100</f>
        <v>47.04</v>
      </c>
      <c r="F14" s="8">
        <f t="shared" ref="F14:F24" si="2">D14+E14</f>
        <v>287.04000000000002</v>
      </c>
    </row>
    <row r="15" spans="1:6" x14ac:dyDescent="0.2">
      <c r="A15" s="2" t="s">
        <v>22</v>
      </c>
      <c r="B15" t="s">
        <v>0</v>
      </c>
      <c r="C15" s="3">
        <v>41253</v>
      </c>
      <c r="D15" s="4">
        <v>1100</v>
      </c>
      <c r="E15" s="4">
        <f t="shared" si="1"/>
        <v>215.6</v>
      </c>
      <c r="F15" s="4">
        <f t="shared" si="2"/>
        <v>1315.6</v>
      </c>
    </row>
    <row r="16" spans="1:6" x14ac:dyDescent="0.2">
      <c r="A16" s="2" t="s">
        <v>23</v>
      </c>
      <c r="B16" t="s">
        <v>4</v>
      </c>
      <c r="C16" s="3">
        <v>41253</v>
      </c>
      <c r="D16" s="8">
        <v>660</v>
      </c>
      <c r="E16" s="8">
        <f t="shared" si="1"/>
        <v>129.36000000000001</v>
      </c>
      <c r="F16" s="8">
        <f t="shared" si="2"/>
        <v>789.36</v>
      </c>
    </row>
    <row r="17" spans="1:6" x14ac:dyDescent="0.2">
      <c r="A17" s="2" t="s">
        <v>24</v>
      </c>
      <c r="B17" t="s">
        <v>5</v>
      </c>
      <c r="C17" s="3">
        <v>41298</v>
      </c>
      <c r="D17" s="4">
        <v>190</v>
      </c>
      <c r="E17" s="4">
        <f t="shared" si="1"/>
        <v>37.24</v>
      </c>
      <c r="F17" s="4">
        <f t="shared" si="2"/>
        <v>227.24</v>
      </c>
    </row>
    <row r="18" spans="1:6" x14ac:dyDescent="0.2">
      <c r="A18" s="2" t="s">
        <v>25</v>
      </c>
      <c r="B18" t="s">
        <v>0</v>
      </c>
      <c r="C18" s="3">
        <v>41298</v>
      </c>
      <c r="D18" s="4">
        <v>1100</v>
      </c>
      <c r="E18" s="4">
        <f t="shared" si="1"/>
        <v>215.6</v>
      </c>
      <c r="F18" s="4">
        <f t="shared" si="2"/>
        <v>1315.6</v>
      </c>
    </row>
    <row r="19" spans="1:6" x14ac:dyDescent="0.2">
      <c r="A19" s="2" t="s">
        <v>26</v>
      </c>
      <c r="B19" t="s">
        <v>0</v>
      </c>
      <c r="C19" s="3">
        <v>41316</v>
      </c>
      <c r="D19" s="4">
        <v>1100</v>
      </c>
      <c r="E19" s="4">
        <f t="shared" si="1"/>
        <v>215.6</v>
      </c>
      <c r="F19" s="4">
        <f t="shared" si="2"/>
        <v>1315.6</v>
      </c>
    </row>
    <row r="20" spans="1:6" x14ac:dyDescent="0.2">
      <c r="A20" s="2" t="s">
        <v>27</v>
      </c>
      <c r="B20" t="s">
        <v>28</v>
      </c>
      <c r="C20" s="3">
        <v>41341</v>
      </c>
      <c r="D20" s="8">
        <v>450</v>
      </c>
      <c r="E20" s="8">
        <f t="shared" si="1"/>
        <v>88.2</v>
      </c>
      <c r="F20" s="8">
        <f t="shared" si="2"/>
        <v>538.20000000000005</v>
      </c>
    </row>
    <row r="21" spans="1:6" x14ac:dyDescent="0.2">
      <c r="A21" s="2" t="s">
        <v>29</v>
      </c>
      <c r="B21" t="s">
        <v>0</v>
      </c>
      <c r="C21" s="3">
        <v>41344</v>
      </c>
      <c r="D21" s="4">
        <v>1100</v>
      </c>
      <c r="E21" s="4">
        <f t="shared" si="1"/>
        <v>215.6</v>
      </c>
      <c r="F21" s="4">
        <f t="shared" si="2"/>
        <v>1315.6</v>
      </c>
    </row>
    <row r="22" spans="1:6" x14ac:dyDescent="0.2">
      <c r="A22" s="2" t="s">
        <v>30</v>
      </c>
      <c r="B22" t="s">
        <v>17</v>
      </c>
      <c r="C22" s="3">
        <v>41353</v>
      </c>
      <c r="D22" s="4">
        <v>500</v>
      </c>
      <c r="E22" s="4">
        <f t="shared" si="1"/>
        <v>98</v>
      </c>
      <c r="F22" s="4">
        <f t="shared" si="2"/>
        <v>598</v>
      </c>
    </row>
    <row r="23" spans="1:6" x14ac:dyDescent="0.2">
      <c r="A23" s="2" t="s">
        <v>31</v>
      </c>
      <c r="B23" t="s">
        <v>5</v>
      </c>
      <c r="C23" s="3">
        <v>41354</v>
      </c>
      <c r="D23" s="4">
        <v>190</v>
      </c>
      <c r="E23" s="4">
        <f t="shared" si="1"/>
        <v>37.24</v>
      </c>
      <c r="F23" s="4">
        <f t="shared" si="2"/>
        <v>227.24</v>
      </c>
    </row>
    <row r="24" spans="1:6" x14ac:dyDescent="0.2">
      <c r="A24" s="2" t="s">
        <v>32</v>
      </c>
      <c r="B24" t="s">
        <v>2</v>
      </c>
      <c r="C24" s="3">
        <v>41354</v>
      </c>
      <c r="D24" s="4">
        <v>684</v>
      </c>
      <c r="E24" s="4">
        <f t="shared" si="1"/>
        <v>134.06400000000002</v>
      </c>
      <c r="F24" s="4">
        <f t="shared" si="2"/>
        <v>818.06400000000008</v>
      </c>
    </row>
    <row r="25" spans="1:6" s="10" customFormat="1" ht="27" customHeight="1" x14ac:dyDescent="0.2">
      <c r="A25" s="9">
        <f>SUM(D25:F25)</f>
        <v>21789</v>
      </c>
      <c r="C25" s="11"/>
      <c r="D25" s="12">
        <f>SUM(D2:D22)</f>
        <v>21789</v>
      </c>
      <c r="E25" s="12"/>
      <c r="F25" s="12"/>
    </row>
    <row r="26" spans="1:6" x14ac:dyDescent="0.2">
      <c r="A26" s="2" t="s">
        <v>33</v>
      </c>
      <c r="B26" t="s">
        <v>0</v>
      </c>
      <c r="C26" s="3">
        <v>41372</v>
      </c>
      <c r="D26" s="6">
        <v>1100</v>
      </c>
      <c r="E26" s="6">
        <v>215.6</v>
      </c>
      <c r="F26" s="6">
        <f t="shared" ref="F26:F38" si="3">D26+E26</f>
        <v>1315.6</v>
      </c>
    </row>
    <row r="27" spans="1:6" x14ac:dyDescent="0.2">
      <c r="A27" s="2" t="s">
        <v>34</v>
      </c>
      <c r="B27" t="s">
        <v>35</v>
      </c>
      <c r="C27" s="3">
        <v>41401</v>
      </c>
      <c r="D27" s="4">
        <v>250</v>
      </c>
      <c r="E27" s="4">
        <f>D27*19.6/100</f>
        <v>49</v>
      </c>
      <c r="F27" s="4">
        <f t="shared" si="3"/>
        <v>299</v>
      </c>
    </row>
    <row r="28" spans="1:6" x14ac:dyDescent="0.2">
      <c r="A28" s="2" t="s">
        <v>36</v>
      </c>
      <c r="B28" t="s">
        <v>0</v>
      </c>
      <c r="C28" s="3">
        <v>41407</v>
      </c>
      <c r="D28" s="6">
        <v>1100</v>
      </c>
      <c r="E28" s="6">
        <f t="shared" ref="E28:E36" si="4">D28*19.6/100</f>
        <v>215.6</v>
      </c>
      <c r="F28" s="6">
        <f t="shared" si="3"/>
        <v>1315.6</v>
      </c>
    </row>
    <row r="29" spans="1:6" x14ac:dyDescent="0.2">
      <c r="A29" s="2" t="s">
        <v>37</v>
      </c>
      <c r="B29" t="s">
        <v>3</v>
      </c>
      <c r="C29" s="3">
        <v>41407</v>
      </c>
      <c r="D29" s="8">
        <v>750</v>
      </c>
      <c r="E29" s="8">
        <f>D29*19.6/100</f>
        <v>147.00000000000003</v>
      </c>
      <c r="F29" s="8">
        <f t="shared" si="3"/>
        <v>897</v>
      </c>
    </row>
    <row r="30" spans="1:6" x14ac:dyDescent="0.2">
      <c r="A30" s="2" t="s">
        <v>38</v>
      </c>
      <c r="B30" t="s">
        <v>4</v>
      </c>
      <c r="C30" s="3">
        <v>41407</v>
      </c>
      <c r="D30" s="4">
        <v>140</v>
      </c>
      <c r="E30" s="4">
        <f>D30*19.6/100</f>
        <v>27.44</v>
      </c>
      <c r="F30" s="4">
        <f t="shared" si="3"/>
        <v>167.44</v>
      </c>
    </row>
    <row r="31" spans="1:6" x14ac:dyDescent="0.2">
      <c r="A31" s="2" t="s">
        <v>39</v>
      </c>
      <c r="B31" t="s">
        <v>0</v>
      </c>
      <c r="C31" s="3">
        <v>41435</v>
      </c>
      <c r="D31" s="6">
        <v>1100</v>
      </c>
      <c r="E31" s="6">
        <f t="shared" si="4"/>
        <v>215.6</v>
      </c>
      <c r="F31" s="6">
        <f t="shared" si="3"/>
        <v>1315.6</v>
      </c>
    </row>
    <row r="32" spans="1:6" x14ac:dyDescent="0.2">
      <c r="A32" s="2" t="s">
        <v>40</v>
      </c>
      <c r="B32" t="s">
        <v>4</v>
      </c>
      <c r="C32" s="3">
        <v>41451</v>
      </c>
      <c r="D32" s="4">
        <v>140</v>
      </c>
      <c r="E32" s="4">
        <f>D32*19.6/100</f>
        <v>27.44</v>
      </c>
      <c r="F32" s="4">
        <f t="shared" si="3"/>
        <v>167.44</v>
      </c>
    </row>
    <row r="33" spans="1:6" x14ac:dyDescent="0.2">
      <c r="A33" s="2" t="s">
        <v>41</v>
      </c>
      <c r="B33" t="s">
        <v>6</v>
      </c>
      <c r="C33" s="3">
        <v>41451</v>
      </c>
      <c r="D33" s="4">
        <v>1600</v>
      </c>
      <c r="E33" s="4">
        <f>D33*19.6/100</f>
        <v>313.60000000000002</v>
      </c>
      <c r="F33" s="4">
        <f t="shared" si="3"/>
        <v>1913.6</v>
      </c>
    </row>
    <row r="34" spans="1:6" x14ac:dyDescent="0.2">
      <c r="A34" s="2" t="s">
        <v>42</v>
      </c>
      <c r="B34" t="s">
        <v>35</v>
      </c>
      <c r="C34" s="3">
        <v>41458</v>
      </c>
      <c r="D34" s="4">
        <v>250</v>
      </c>
      <c r="E34" s="4">
        <f>D34*19.6/100</f>
        <v>49</v>
      </c>
      <c r="F34" s="4">
        <f t="shared" si="3"/>
        <v>299</v>
      </c>
    </row>
    <row r="35" spans="1:6" x14ac:dyDescent="0.2">
      <c r="A35" s="2" t="s">
        <v>43</v>
      </c>
      <c r="B35" t="s">
        <v>0</v>
      </c>
      <c r="C35" s="3">
        <v>41470</v>
      </c>
      <c r="D35" s="6">
        <v>1100</v>
      </c>
      <c r="E35" s="6">
        <f t="shared" si="4"/>
        <v>215.6</v>
      </c>
      <c r="F35" s="6">
        <f t="shared" si="3"/>
        <v>1315.6</v>
      </c>
    </row>
    <row r="36" spans="1:6" x14ac:dyDescent="0.2">
      <c r="A36" s="2" t="s">
        <v>44</v>
      </c>
      <c r="B36" t="s">
        <v>0</v>
      </c>
      <c r="C36" s="3">
        <v>41495</v>
      </c>
      <c r="D36" s="6">
        <v>1100</v>
      </c>
      <c r="E36" s="6">
        <f t="shared" si="4"/>
        <v>215.6</v>
      </c>
      <c r="F36" s="6">
        <f t="shared" si="3"/>
        <v>1315.6</v>
      </c>
    </row>
    <row r="37" spans="1:6" x14ac:dyDescent="0.2">
      <c r="A37" s="2" t="s">
        <v>45</v>
      </c>
      <c r="B37" t="s">
        <v>28</v>
      </c>
      <c r="C37" s="3">
        <v>41495</v>
      </c>
      <c r="D37" s="8">
        <v>450</v>
      </c>
      <c r="E37" s="8">
        <f>D37*19.6/100</f>
        <v>88.2</v>
      </c>
      <c r="F37" s="8">
        <f t="shared" si="3"/>
        <v>538.20000000000005</v>
      </c>
    </row>
    <row r="38" spans="1:6" x14ac:dyDescent="0.2">
      <c r="A38" s="2" t="s">
        <v>46</v>
      </c>
      <c r="B38" t="s">
        <v>47</v>
      </c>
      <c r="C38" s="3">
        <v>41517</v>
      </c>
      <c r="D38" s="4">
        <v>950</v>
      </c>
      <c r="E38" s="4">
        <f>D38*19.6/100</f>
        <v>186.2</v>
      </c>
      <c r="F38" s="4">
        <f t="shared" si="3"/>
        <v>1136.2</v>
      </c>
    </row>
    <row r="39" spans="1:6" x14ac:dyDescent="0.2">
      <c r="A39" s="2" t="s">
        <v>48</v>
      </c>
      <c r="B39" t="s">
        <v>0</v>
      </c>
      <c r="C39" s="3">
        <v>41546</v>
      </c>
      <c r="D39" s="6">
        <v>1100</v>
      </c>
      <c r="E39" s="6">
        <f t="shared" ref="E39:E46" si="5">D39*19.6/100</f>
        <v>215.6</v>
      </c>
      <c r="F39" s="6">
        <f t="shared" ref="F39:F46" si="6">D39+E39</f>
        <v>1315.6</v>
      </c>
    </row>
    <row r="40" spans="1:6" x14ac:dyDescent="0.2">
      <c r="A40" s="2" t="s">
        <v>49</v>
      </c>
      <c r="B40" t="s">
        <v>50</v>
      </c>
      <c r="C40" s="3">
        <v>41556</v>
      </c>
      <c r="D40" s="6">
        <v>900</v>
      </c>
      <c r="E40" s="6">
        <f>D40*19.6/100</f>
        <v>176.4</v>
      </c>
      <c r="F40" s="6">
        <f>D40+E40</f>
        <v>1076.4000000000001</v>
      </c>
    </row>
    <row r="41" spans="1:6" x14ac:dyDescent="0.2">
      <c r="A41" s="2" t="s">
        <v>51</v>
      </c>
      <c r="B41" t="s">
        <v>0</v>
      </c>
      <c r="C41" s="3">
        <v>41561</v>
      </c>
      <c r="D41" s="6">
        <v>1100</v>
      </c>
      <c r="E41" s="6">
        <f t="shared" si="5"/>
        <v>215.6</v>
      </c>
      <c r="F41" s="6">
        <f t="shared" si="6"/>
        <v>1315.6</v>
      </c>
    </row>
    <row r="42" spans="1:6" x14ac:dyDescent="0.2">
      <c r="A42" s="2" t="s">
        <v>52</v>
      </c>
      <c r="B42" t="s">
        <v>28</v>
      </c>
      <c r="C42" s="3">
        <v>41573</v>
      </c>
      <c r="D42" s="14">
        <v>600</v>
      </c>
      <c r="E42" s="14">
        <f>D42*19.6/100</f>
        <v>117.6</v>
      </c>
      <c r="F42" s="14">
        <f>D42+E42</f>
        <v>717.6</v>
      </c>
    </row>
    <row r="43" spans="1:6" x14ac:dyDescent="0.2">
      <c r="A43" s="2" t="s">
        <v>53</v>
      </c>
      <c r="B43" t="s">
        <v>0</v>
      </c>
      <c r="C43" s="3">
        <v>41590</v>
      </c>
      <c r="D43" s="6">
        <v>1100</v>
      </c>
      <c r="E43" s="6">
        <f t="shared" si="5"/>
        <v>215.6</v>
      </c>
      <c r="F43" s="6">
        <f t="shared" si="6"/>
        <v>1315.6</v>
      </c>
    </row>
    <row r="44" spans="1:6" x14ac:dyDescent="0.2">
      <c r="A44" s="2" t="s">
        <v>54</v>
      </c>
      <c r="B44" t="s">
        <v>55</v>
      </c>
      <c r="C44" s="3">
        <v>41590</v>
      </c>
      <c r="D44" s="8">
        <v>600</v>
      </c>
      <c r="E44" s="8">
        <f>D44*19.6/100</f>
        <v>117.6</v>
      </c>
      <c r="F44" s="8">
        <f>D44+E44</f>
        <v>717.6</v>
      </c>
    </row>
    <row r="45" spans="1:6" x14ac:dyDescent="0.2">
      <c r="A45" s="2" t="s">
        <v>56</v>
      </c>
      <c r="B45" t="s">
        <v>4</v>
      </c>
      <c r="C45" s="3">
        <v>41616</v>
      </c>
      <c r="D45" s="8">
        <v>980</v>
      </c>
      <c r="E45" s="8">
        <f>D45*19.6/100</f>
        <v>192.08</v>
      </c>
      <c r="F45" s="8">
        <f>D45+E45</f>
        <v>1172.08</v>
      </c>
    </row>
    <row r="46" spans="1:6" x14ac:dyDescent="0.2">
      <c r="A46" s="2" t="s">
        <v>57</v>
      </c>
      <c r="B46" t="s">
        <v>0</v>
      </c>
      <c r="C46" s="3">
        <v>41619</v>
      </c>
      <c r="D46" s="6">
        <v>1100</v>
      </c>
      <c r="E46" s="6">
        <f t="shared" si="5"/>
        <v>215.6</v>
      </c>
      <c r="F46" s="6">
        <f t="shared" si="6"/>
        <v>1315.6</v>
      </c>
    </row>
    <row r="47" spans="1:6" x14ac:dyDescent="0.2">
      <c r="A47" s="15" t="s">
        <v>58</v>
      </c>
      <c r="B47" s="13" t="s">
        <v>59</v>
      </c>
      <c r="C47" s="16">
        <v>41619</v>
      </c>
      <c r="D47" s="6">
        <v>250</v>
      </c>
      <c r="E47" s="6">
        <f>D47*19.6/100</f>
        <v>49</v>
      </c>
      <c r="F47" s="6">
        <f t="shared" ref="F47:F53" si="7">D47+E47</f>
        <v>299</v>
      </c>
    </row>
    <row r="48" spans="1:6" x14ac:dyDescent="0.2">
      <c r="A48" s="15" t="s">
        <v>60</v>
      </c>
      <c r="B48" s="13" t="s">
        <v>0</v>
      </c>
      <c r="C48" s="16">
        <v>41649</v>
      </c>
      <c r="D48" s="6">
        <v>1100</v>
      </c>
      <c r="E48" s="6">
        <f>D48*19.6/100</f>
        <v>215.6</v>
      </c>
      <c r="F48" s="6">
        <f t="shared" si="7"/>
        <v>1315.6</v>
      </c>
    </row>
    <row r="49" spans="1:6" x14ac:dyDescent="0.2">
      <c r="A49" s="15" t="s">
        <v>61</v>
      </c>
      <c r="B49" s="13" t="s">
        <v>55</v>
      </c>
      <c r="C49" s="16">
        <v>41652</v>
      </c>
      <c r="D49" s="8">
        <v>450</v>
      </c>
      <c r="E49" s="8">
        <f>D49*0.2</f>
        <v>90</v>
      </c>
      <c r="F49" s="8">
        <f t="shared" si="7"/>
        <v>540</v>
      </c>
    </row>
    <row r="50" spans="1:6" x14ac:dyDescent="0.2">
      <c r="A50" s="15" t="s">
        <v>62</v>
      </c>
      <c r="B50" s="13" t="s">
        <v>4</v>
      </c>
      <c r="C50" s="16">
        <v>41680</v>
      </c>
      <c r="D50" s="14">
        <v>140</v>
      </c>
      <c r="E50" s="14">
        <f>D50*20/100</f>
        <v>28</v>
      </c>
      <c r="F50" s="14">
        <f t="shared" si="7"/>
        <v>168</v>
      </c>
    </row>
    <row r="51" spans="1:6" x14ac:dyDescent="0.2">
      <c r="A51" s="15" t="s">
        <v>63</v>
      </c>
      <c r="B51" t="s">
        <v>0</v>
      </c>
      <c r="C51" s="3">
        <v>41680</v>
      </c>
      <c r="D51" s="6">
        <v>1100</v>
      </c>
      <c r="E51" s="6">
        <f>D51*20/100</f>
        <v>220</v>
      </c>
      <c r="F51" s="6">
        <f t="shared" si="7"/>
        <v>1320</v>
      </c>
    </row>
    <row r="52" spans="1:6" x14ac:dyDescent="0.2">
      <c r="A52" s="15" t="s">
        <v>64</v>
      </c>
      <c r="B52" t="s">
        <v>0</v>
      </c>
      <c r="C52" s="3">
        <v>41720</v>
      </c>
      <c r="D52" s="6">
        <v>1100</v>
      </c>
      <c r="E52" s="6">
        <f>D52*20/100</f>
        <v>220</v>
      </c>
      <c r="F52" s="6">
        <f t="shared" si="7"/>
        <v>1320</v>
      </c>
    </row>
    <row r="53" spans="1:6" x14ac:dyDescent="0.2">
      <c r="A53" s="15" t="s">
        <v>65</v>
      </c>
      <c r="B53" t="s">
        <v>4</v>
      </c>
      <c r="C53" s="3">
        <v>41726</v>
      </c>
      <c r="D53" s="14">
        <v>140</v>
      </c>
      <c r="E53" s="14">
        <f>D53*20/100</f>
        <v>28</v>
      </c>
      <c r="F53" s="14">
        <f t="shared" si="7"/>
        <v>168</v>
      </c>
    </row>
    <row r="54" spans="1:6" s="10" customFormat="1" ht="27" customHeight="1" x14ac:dyDescent="0.2">
      <c r="A54" s="9">
        <f>SUM(D54:F54)</f>
        <v>21790</v>
      </c>
      <c r="C54" s="11"/>
      <c r="D54" s="12">
        <f>SUM(D26:D53)</f>
        <v>21790</v>
      </c>
      <c r="E54" s="12"/>
      <c r="F54" s="12"/>
    </row>
    <row r="55" spans="1:6" x14ac:dyDescent="0.2">
      <c r="A55" s="15" t="s">
        <v>66</v>
      </c>
      <c r="B55" t="s">
        <v>0</v>
      </c>
      <c r="C55" s="3">
        <v>41734</v>
      </c>
      <c r="D55" s="6">
        <v>1100</v>
      </c>
      <c r="E55" s="6">
        <f>D55*20/100</f>
        <v>220</v>
      </c>
      <c r="F55" s="6">
        <f>D55+E55</f>
        <v>1320</v>
      </c>
    </row>
    <row r="56" spans="1:6" x14ac:dyDescent="0.2">
      <c r="A56" s="15" t="s">
        <v>67</v>
      </c>
      <c r="B56" t="s">
        <v>7</v>
      </c>
      <c r="C56" s="3">
        <v>41759</v>
      </c>
      <c r="D56" s="6">
        <v>1525</v>
      </c>
      <c r="E56" s="6">
        <f>D56*20/100</f>
        <v>305</v>
      </c>
      <c r="F56" s="6">
        <f>D56+E56</f>
        <v>1830</v>
      </c>
    </row>
    <row r="57" spans="1:6" x14ac:dyDescent="0.2">
      <c r="A57" s="15" t="s">
        <v>68</v>
      </c>
      <c r="B57" t="s">
        <v>69</v>
      </c>
      <c r="C57" s="3">
        <v>41761</v>
      </c>
      <c r="D57" s="17">
        <v>450</v>
      </c>
      <c r="E57" s="17">
        <f>D57*0.2</f>
        <v>90</v>
      </c>
      <c r="F57" s="17">
        <f>D57+E57</f>
        <v>540</v>
      </c>
    </row>
    <row r="58" spans="1:6" x14ac:dyDescent="0.2">
      <c r="A58" s="15" t="s">
        <v>70</v>
      </c>
      <c r="B58" t="s">
        <v>0</v>
      </c>
      <c r="C58" s="3">
        <v>41761</v>
      </c>
      <c r="D58" s="6">
        <v>1100</v>
      </c>
      <c r="E58" s="6">
        <f>D58*20/100</f>
        <v>220</v>
      </c>
      <c r="F58" s="6">
        <f>D58+E58</f>
        <v>1320</v>
      </c>
    </row>
    <row r="59" spans="1:6" x14ac:dyDescent="0.2">
      <c r="D59" s="5"/>
      <c r="E59" s="5"/>
      <c r="F59" s="5"/>
    </row>
    <row r="60" spans="1:6" x14ac:dyDescent="0.2">
      <c r="D60" s="5"/>
      <c r="E60" s="5"/>
      <c r="F60" s="5"/>
    </row>
    <row r="61" spans="1:6" x14ac:dyDescent="0.2">
      <c r="D61" s="5"/>
      <c r="E61" s="5"/>
      <c r="F61" s="5"/>
    </row>
    <row r="62" spans="1:6" x14ac:dyDescent="0.2">
      <c r="D62" s="5"/>
      <c r="E62" s="5"/>
      <c r="F62" s="5"/>
    </row>
    <row r="63" spans="1:6" x14ac:dyDescent="0.2">
      <c r="D63" s="5"/>
      <c r="E63" s="5"/>
      <c r="F63" s="5"/>
    </row>
    <row r="64" spans="1:6" x14ac:dyDescent="0.2">
      <c r="D64" s="5"/>
      <c r="E64" s="5"/>
      <c r="F64" s="5"/>
    </row>
    <row r="65" spans="4:6" x14ac:dyDescent="0.2">
      <c r="D65" s="5"/>
      <c r="E65" s="5"/>
      <c r="F65" s="5"/>
    </row>
    <row r="66" spans="4:6" x14ac:dyDescent="0.2">
      <c r="D66" s="5"/>
      <c r="E66" s="5"/>
      <c r="F66" s="5"/>
    </row>
    <row r="67" spans="4:6" x14ac:dyDescent="0.2">
      <c r="D67" s="5"/>
      <c r="E67" s="5"/>
      <c r="F67" s="5"/>
    </row>
    <row r="68" spans="4:6" x14ac:dyDescent="0.2">
      <c r="D68" s="5"/>
      <c r="E68" s="5"/>
      <c r="F68" s="5"/>
    </row>
    <row r="69" spans="4:6" x14ac:dyDescent="0.2">
      <c r="D69" s="5"/>
      <c r="E69" s="5"/>
      <c r="F69" s="5"/>
    </row>
    <row r="70" spans="4:6" x14ac:dyDescent="0.2">
      <c r="D70" s="5"/>
      <c r="E70" s="5"/>
      <c r="F70" s="5"/>
    </row>
    <row r="71" spans="4:6" x14ac:dyDescent="0.2">
      <c r="D71" s="5"/>
      <c r="E71" s="5"/>
      <c r="F71" s="5"/>
    </row>
    <row r="72" spans="4:6" x14ac:dyDescent="0.2">
      <c r="D72" s="5"/>
      <c r="E72" s="5"/>
      <c r="F72" s="5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7"/>
  <sheetViews>
    <sheetView workbookViewId="0">
      <pane xSplit="6" ySplit="1" topLeftCell="G14" activePane="bottomRight" state="frozen"/>
      <selection pane="topRight" activeCell="G1" sqref="G1"/>
      <selection pane="bottomLeft" activeCell="A2" sqref="A2"/>
      <selection pane="bottomRight" activeCell="A25" sqref="A25:XFD35"/>
    </sheetView>
  </sheetViews>
  <sheetFormatPr baseColWidth="10" defaultRowHeight="12.75" x14ac:dyDescent="0.2"/>
  <cols>
    <col min="1" max="1" width="13.625" bestFit="1" customWidth="1"/>
    <col min="2" max="2" width="12.875" bestFit="1" customWidth="1"/>
    <col min="3" max="3" width="11" style="1"/>
    <col min="4" max="4" width="13.625" bestFit="1" customWidth="1"/>
    <col min="5" max="5" width="12.5" bestFit="1" customWidth="1"/>
    <col min="6" max="6" width="13.625" bestFit="1" customWidth="1"/>
  </cols>
  <sheetData>
    <row r="1" spans="1:6" s="1" customFormat="1" x14ac:dyDescent="0.2">
      <c r="D1" s="18" t="s">
        <v>71</v>
      </c>
      <c r="E1" s="18" t="s">
        <v>72</v>
      </c>
      <c r="F1" s="18" t="s">
        <v>73</v>
      </c>
    </row>
    <row r="2" spans="1:6" x14ac:dyDescent="0.2">
      <c r="A2" s="2" t="s">
        <v>33</v>
      </c>
      <c r="B2" t="s">
        <v>0</v>
      </c>
      <c r="C2" s="3">
        <v>41372</v>
      </c>
      <c r="D2" s="6">
        <v>1100</v>
      </c>
      <c r="E2" s="6">
        <v>215.6</v>
      </c>
      <c r="F2" s="6">
        <f t="shared" ref="F2:F12" si="0">D2+E2</f>
        <v>1315.6</v>
      </c>
    </row>
    <row r="3" spans="1:6" x14ac:dyDescent="0.2">
      <c r="A3" s="2" t="s">
        <v>34</v>
      </c>
      <c r="B3" t="s">
        <v>35</v>
      </c>
      <c r="C3" s="3">
        <v>41401</v>
      </c>
      <c r="D3" s="4">
        <v>250</v>
      </c>
      <c r="E3" s="4">
        <f>D3*19.6/100</f>
        <v>49</v>
      </c>
      <c r="F3" s="4">
        <f>D3+E3</f>
        <v>299</v>
      </c>
    </row>
    <row r="4" spans="1:6" x14ac:dyDescent="0.2">
      <c r="A4" s="2" t="s">
        <v>36</v>
      </c>
      <c r="B4" t="s">
        <v>0</v>
      </c>
      <c r="C4" s="3">
        <v>41407</v>
      </c>
      <c r="D4" s="6">
        <v>1100</v>
      </c>
      <c r="E4" s="6">
        <f t="shared" ref="E4:E12" si="1">D4*19.6/100</f>
        <v>215.6</v>
      </c>
      <c r="F4" s="6">
        <f t="shared" si="0"/>
        <v>1315.6</v>
      </c>
    </row>
    <row r="5" spans="1:6" x14ac:dyDescent="0.2">
      <c r="A5" s="2" t="s">
        <v>37</v>
      </c>
      <c r="B5" t="s">
        <v>3</v>
      </c>
      <c r="C5" s="3">
        <v>41407</v>
      </c>
      <c r="D5" s="8">
        <v>750</v>
      </c>
      <c r="E5" s="8">
        <f>D5*19.6/100</f>
        <v>147.00000000000003</v>
      </c>
      <c r="F5" s="8">
        <f>D5+E5</f>
        <v>897</v>
      </c>
    </row>
    <row r="6" spans="1:6" x14ac:dyDescent="0.2">
      <c r="A6" s="2" t="s">
        <v>38</v>
      </c>
      <c r="B6" t="s">
        <v>4</v>
      </c>
      <c r="C6" s="3">
        <v>41407</v>
      </c>
      <c r="D6" s="4">
        <v>140</v>
      </c>
      <c r="E6" s="4">
        <f>D6*19.6/100</f>
        <v>27.44</v>
      </c>
      <c r="F6" s="4">
        <f>D6+E6</f>
        <v>167.44</v>
      </c>
    </row>
    <row r="7" spans="1:6" x14ac:dyDescent="0.2">
      <c r="A7" s="2" t="s">
        <v>39</v>
      </c>
      <c r="B7" t="s">
        <v>0</v>
      </c>
      <c r="C7" s="3">
        <v>41435</v>
      </c>
      <c r="D7" s="6">
        <v>1100</v>
      </c>
      <c r="E7" s="6">
        <f t="shared" si="1"/>
        <v>215.6</v>
      </c>
      <c r="F7" s="6">
        <f t="shared" si="0"/>
        <v>1315.6</v>
      </c>
    </row>
    <row r="8" spans="1:6" x14ac:dyDescent="0.2">
      <c r="A8" s="2" t="s">
        <v>40</v>
      </c>
      <c r="B8" t="s">
        <v>4</v>
      </c>
      <c r="C8" s="3">
        <v>41451</v>
      </c>
      <c r="D8" s="4">
        <v>140</v>
      </c>
      <c r="E8" s="4">
        <f>D8*19.6/100</f>
        <v>27.44</v>
      </c>
      <c r="F8" s="4">
        <f>D8+E8</f>
        <v>167.44</v>
      </c>
    </row>
    <row r="9" spans="1:6" x14ac:dyDescent="0.2">
      <c r="A9" s="2" t="s">
        <v>41</v>
      </c>
      <c r="B9" t="s">
        <v>6</v>
      </c>
      <c r="C9" s="3">
        <v>41451</v>
      </c>
      <c r="D9" s="4">
        <v>1600</v>
      </c>
      <c r="E9" s="4">
        <f>D9*19.6/100</f>
        <v>313.60000000000002</v>
      </c>
      <c r="F9" s="4">
        <f>D9+E9</f>
        <v>1913.6</v>
      </c>
    </row>
    <row r="10" spans="1:6" x14ac:dyDescent="0.2">
      <c r="A10" s="2" t="s">
        <v>42</v>
      </c>
      <c r="B10" t="s">
        <v>35</v>
      </c>
      <c r="C10" s="3">
        <v>41458</v>
      </c>
      <c r="D10" s="4">
        <v>250</v>
      </c>
      <c r="E10" s="4">
        <f>D10*19.6/100</f>
        <v>49</v>
      </c>
      <c r="F10" s="4">
        <f>D10+E10</f>
        <v>299</v>
      </c>
    </row>
    <row r="11" spans="1:6" x14ac:dyDescent="0.2">
      <c r="A11" s="2" t="s">
        <v>43</v>
      </c>
      <c r="B11" t="s">
        <v>0</v>
      </c>
      <c r="C11" s="3">
        <v>41470</v>
      </c>
      <c r="D11" s="6">
        <v>1100</v>
      </c>
      <c r="E11" s="6">
        <f t="shared" si="1"/>
        <v>215.6</v>
      </c>
      <c r="F11" s="6">
        <f t="shared" si="0"/>
        <v>1315.6</v>
      </c>
    </row>
    <row r="12" spans="1:6" x14ac:dyDescent="0.2">
      <c r="A12" s="2" t="s">
        <v>44</v>
      </c>
      <c r="B12" t="s">
        <v>0</v>
      </c>
      <c r="C12" s="3">
        <v>41495</v>
      </c>
      <c r="D12" s="6">
        <v>1100</v>
      </c>
      <c r="E12" s="6">
        <f t="shared" si="1"/>
        <v>215.6</v>
      </c>
      <c r="F12" s="6">
        <f t="shared" si="0"/>
        <v>1315.6</v>
      </c>
    </row>
    <row r="13" spans="1:6" x14ac:dyDescent="0.2">
      <c r="A13" s="2" t="s">
        <v>45</v>
      </c>
      <c r="B13" t="s">
        <v>28</v>
      </c>
      <c r="C13" s="3">
        <v>41495</v>
      </c>
      <c r="D13" s="8">
        <v>450</v>
      </c>
      <c r="E13" s="8">
        <f>D13*19.6/100</f>
        <v>88.2</v>
      </c>
      <c r="F13" s="8">
        <f>D13+E13</f>
        <v>538.20000000000005</v>
      </c>
    </row>
    <row r="14" spans="1:6" x14ac:dyDescent="0.2">
      <c r="A14" s="2" t="s">
        <v>46</v>
      </c>
      <c r="B14" t="s">
        <v>47</v>
      </c>
      <c r="C14" s="3">
        <v>41517</v>
      </c>
      <c r="D14" s="4">
        <v>950</v>
      </c>
      <c r="E14" s="4">
        <f>D14*19.6/100</f>
        <v>186.2</v>
      </c>
      <c r="F14" s="4">
        <f>D14+E14</f>
        <v>1136.2</v>
      </c>
    </row>
    <row r="15" spans="1:6" x14ac:dyDescent="0.2">
      <c r="A15" s="2" t="s">
        <v>48</v>
      </c>
      <c r="B15" t="s">
        <v>0</v>
      </c>
      <c r="C15" s="3">
        <v>41546</v>
      </c>
      <c r="D15" s="6">
        <v>1100</v>
      </c>
      <c r="E15" s="6">
        <f t="shared" ref="E15:E22" si="2">D15*19.6/100</f>
        <v>215.6</v>
      </c>
      <c r="F15" s="6">
        <f t="shared" ref="F15:F22" si="3">D15+E15</f>
        <v>1315.6</v>
      </c>
    </row>
    <row r="16" spans="1:6" x14ac:dyDescent="0.2">
      <c r="A16" s="2" t="s">
        <v>49</v>
      </c>
      <c r="B16" t="s">
        <v>50</v>
      </c>
      <c r="C16" s="3">
        <v>41556</v>
      </c>
      <c r="D16" s="6">
        <v>900</v>
      </c>
      <c r="E16" s="6">
        <f t="shared" si="2"/>
        <v>176.4</v>
      </c>
      <c r="F16" s="6">
        <f t="shared" si="3"/>
        <v>1076.4000000000001</v>
      </c>
    </row>
    <row r="17" spans="1:6" x14ac:dyDescent="0.2">
      <c r="A17" s="2" t="s">
        <v>51</v>
      </c>
      <c r="B17" t="s">
        <v>0</v>
      </c>
      <c r="C17" s="3">
        <v>41561</v>
      </c>
      <c r="D17" s="6">
        <v>1100</v>
      </c>
      <c r="E17" s="6">
        <f t="shared" si="2"/>
        <v>215.6</v>
      </c>
      <c r="F17" s="6">
        <f t="shared" si="3"/>
        <v>1315.6</v>
      </c>
    </row>
    <row r="18" spans="1:6" x14ac:dyDescent="0.2">
      <c r="A18" s="2" t="s">
        <v>52</v>
      </c>
      <c r="B18" t="s">
        <v>28</v>
      </c>
      <c r="C18" s="3">
        <v>41573</v>
      </c>
      <c r="D18" s="14">
        <v>600</v>
      </c>
      <c r="E18" s="14">
        <f t="shared" si="2"/>
        <v>117.6</v>
      </c>
      <c r="F18" s="14">
        <f t="shared" si="3"/>
        <v>717.6</v>
      </c>
    </row>
    <row r="19" spans="1:6" x14ac:dyDescent="0.2">
      <c r="A19" s="2" t="s">
        <v>53</v>
      </c>
      <c r="B19" t="s">
        <v>0</v>
      </c>
      <c r="C19" s="3">
        <v>41590</v>
      </c>
      <c r="D19" s="6">
        <v>1100</v>
      </c>
      <c r="E19" s="6">
        <f t="shared" si="2"/>
        <v>215.6</v>
      </c>
      <c r="F19" s="6">
        <f t="shared" si="3"/>
        <v>1315.6</v>
      </c>
    </row>
    <row r="20" spans="1:6" x14ac:dyDescent="0.2">
      <c r="A20" s="2" t="s">
        <v>54</v>
      </c>
      <c r="B20" t="s">
        <v>55</v>
      </c>
      <c r="C20" s="3">
        <v>41590</v>
      </c>
      <c r="D20" s="8">
        <v>600</v>
      </c>
      <c r="E20" s="8">
        <f t="shared" si="2"/>
        <v>117.6</v>
      </c>
      <c r="F20" s="8">
        <f t="shared" si="3"/>
        <v>717.6</v>
      </c>
    </row>
    <row r="21" spans="1:6" x14ac:dyDescent="0.2">
      <c r="A21" s="2" t="s">
        <v>56</v>
      </c>
      <c r="B21" t="s">
        <v>4</v>
      </c>
      <c r="C21" s="3">
        <v>41616</v>
      </c>
      <c r="D21" s="8">
        <v>980</v>
      </c>
      <c r="E21" s="8">
        <f>D21*19.6/100</f>
        <v>192.08</v>
      </c>
      <c r="F21" s="8">
        <f>D21+E21</f>
        <v>1172.08</v>
      </c>
    </row>
    <row r="22" spans="1:6" x14ac:dyDescent="0.2">
      <c r="A22" s="2" t="s">
        <v>57</v>
      </c>
      <c r="B22" t="s">
        <v>0</v>
      </c>
      <c r="C22" s="3">
        <v>41619</v>
      </c>
      <c r="D22" s="6">
        <v>1100</v>
      </c>
      <c r="E22" s="6">
        <f t="shared" si="2"/>
        <v>215.6</v>
      </c>
      <c r="F22" s="6">
        <f t="shared" si="3"/>
        <v>1315.6</v>
      </c>
    </row>
    <row r="23" spans="1:6" x14ac:dyDescent="0.2">
      <c r="A23" s="19" t="s">
        <v>74</v>
      </c>
      <c r="B23" s="13" t="s">
        <v>59</v>
      </c>
      <c r="C23" s="16">
        <v>41619</v>
      </c>
      <c r="D23" s="6">
        <v>250</v>
      </c>
      <c r="E23" s="6">
        <f>D23*19.6/100</f>
        <v>49</v>
      </c>
      <c r="F23" s="6">
        <f>D23+E23</f>
        <v>299</v>
      </c>
    </row>
    <row r="24" spans="1:6" s="10" customFormat="1" ht="27" customHeight="1" x14ac:dyDescent="0.2">
      <c r="A24" s="9"/>
      <c r="C24" s="11"/>
      <c r="D24" s="12">
        <f>SUM(D2:D23)</f>
        <v>17760</v>
      </c>
      <c r="E24" s="12">
        <f>SUM(E2:E23)</f>
        <v>3480.9599999999996</v>
      </c>
      <c r="F24" s="12">
        <f>SUM(F2:F23)</f>
        <v>21240.959999999999</v>
      </c>
    </row>
    <row r="25" spans="1:6" x14ac:dyDescent="0.2">
      <c r="D25" s="5"/>
      <c r="E25" s="5"/>
      <c r="F25" s="5"/>
    </row>
    <row r="26" spans="1:6" x14ac:dyDescent="0.2">
      <c r="D26" s="5"/>
      <c r="E26" s="5"/>
      <c r="F26" s="5"/>
    </row>
    <row r="27" spans="1:6" x14ac:dyDescent="0.2">
      <c r="D27" s="5"/>
      <c r="E27" s="5"/>
      <c r="F27" s="5"/>
    </row>
    <row r="28" spans="1:6" x14ac:dyDescent="0.2">
      <c r="D28" s="5"/>
      <c r="E28" s="5"/>
      <c r="F28" s="5"/>
    </row>
    <row r="29" spans="1:6" x14ac:dyDescent="0.2">
      <c r="D29" s="5"/>
      <c r="E29" s="5"/>
      <c r="F29" s="5"/>
    </row>
    <row r="30" spans="1:6" x14ac:dyDescent="0.2">
      <c r="D30" s="5"/>
      <c r="E30" s="5"/>
      <c r="F30" s="5"/>
    </row>
    <row r="31" spans="1:6" x14ac:dyDescent="0.2">
      <c r="D31" s="5"/>
      <c r="E31" s="5"/>
      <c r="F31" s="5"/>
    </row>
    <row r="32" spans="1:6" x14ac:dyDescent="0.2">
      <c r="D32" s="5"/>
      <c r="E32" s="5"/>
      <c r="F32" s="5"/>
    </row>
    <row r="33" spans="4:6" x14ac:dyDescent="0.2">
      <c r="D33" s="5"/>
      <c r="E33" s="5"/>
      <c r="F33" s="5"/>
    </row>
    <row r="34" spans="4:6" x14ac:dyDescent="0.2">
      <c r="D34" s="5"/>
      <c r="E34" s="5"/>
      <c r="F34" s="5"/>
    </row>
    <row r="35" spans="4:6" x14ac:dyDescent="0.2">
      <c r="D35" s="5"/>
      <c r="E35" s="5"/>
      <c r="F35" s="5"/>
    </row>
    <row r="36" spans="4:6" x14ac:dyDescent="0.2">
      <c r="D36" s="5"/>
      <c r="E36" s="5"/>
      <c r="F36" s="5"/>
    </row>
    <row r="37" spans="4:6" x14ac:dyDescent="0.2">
      <c r="D37" s="5"/>
      <c r="E37" s="5"/>
      <c r="F37" s="5"/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6"/>
  <sheetViews>
    <sheetView workbookViewId="0">
      <pane xSplit="6" ySplit="1" topLeftCell="G2" activePane="bottomRight" state="frozen"/>
      <selection pane="topRight" activeCell="G1" sqref="G1"/>
      <selection pane="bottomLeft" activeCell="A2" sqref="A2"/>
      <selection pane="bottomRight" sqref="A1:XFD1"/>
    </sheetView>
  </sheetViews>
  <sheetFormatPr baseColWidth="10" defaultRowHeight="12.75" x14ac:dyDescent="0.2"/>
  <cols>
    <col min="1" max="1" width="13.625" bestFit="1" customWidth="1"/>
    <col min="2" max="2" width="12.875" bestFit="1" customWidth="1"/>
    <col min="3" max="3" width="11" style="1"/>
    <col min="4" max="4" width="13.625" bestFit="1" customWidth="1"/>
    <col min="6" max="6" width="11.5" bestFit="1" customWidth="1"/>
  </cols>
  <sheetData>
    <row r="1" spans="1:6" s="1" customFormat="1" x14ac:dyDescent="0.2">
      <c r="D1" s="18" t="s">
        <v>71</v>
      </c>
      <c r="E1" s="18" t="s">
        <v>72</v>
      </c>
      <c r="F1" s="18" t="s">
        <v>73</v>
      </c>
    </row>
    <row r="2" spans="1:6" s="24" customFormat="1" ht="15" customHeight="1" x14ac:dyDescent="0.2">
      <c r="A2" s="20" t="s">
        <v>60</v>
      </c>
      <c r="B2" s="21" t="s">
        <v>0</v>
      </c>
      <c r="C2" s="22">
        <v>41649</v>
      </c>
      <c r="D2" s="23">
        <v>1100</v>
      </c>
      <c r="E2" s="23">
        <f>D2*19.6/100</f>
        <v>215.6</v>
      </c>
      <c r="F2" s="23">
        <f t="shared" ref="F2:F11" si="0">D2+E2</f>
        <v>1315.6</v>
      </c>
    </row>
    <row r="3" spans="1:6" s="24" customFormat="1" ht="15" customHeight="1" x14ac:dyDescent="0.2">
      <c r="A3" s="20" t="s">
        <v>61</v>
      </c>
      <c r="B3" s="21" t="s">
        <v>55</v>
      </c>
      <c r="C3" s="22">
        <v>41652</v>
      </c>
      <c r="D3" s="25">
        <v>450</v>
      </c>
      <c r="E3" s="25">
        <f>D3*0.2</f>
        <v>90</v>
      </c>
      <c r="F3" s="25">
        <f t="shared" si="0"/>
        <v>540</v>
      </c>
    </row>
    <row r="4" spans="1:6" s="24" customFormat="1" ht="15" customHeight="1" x14ac:dyDescent="0.2">
      <c r="A4" s="20" t="s">
        <v>62</v>
      </c>
      <c r="B4" s="21" t="s">
        <v>4</v>
      </c>
      <c r="C4" s="22">
        <v>41680</v>
      </c>
      <c r="D4" s="26">
        <v>140</v>
      </c>
      <c r="E4" s="26">
        <f t="shared" ref="E4:E9" si="1">D4*20/100</f>
        <v>28</v>
      </c>
      <c r="F4" s="26">
        <f t="shared" si="0"/>
        <v>168</v>
      </c>
    </row>
    <row r="5" spans="1:6" s="24" customFormat="1" ht="15" customHeight="1" x14ac:dyDescent="0.2">
      <c r="A5" s="20" t="s">
        <v>63</v>
      </c>
      <c r="B5" s="24" t="s">
        <v>0</v>
      </c>
      <c r="C5" s="27">
        <v>41680</v>
      </c>
      <c r="D5" s="23">
        <v>1100</v>
      </c>
      <c r="E5" s="23">
        <f t="shared" si="1"/>
        <v>220</v>
      </c>
      <c r="F5" s="23">
        <f t="shared" si="0"/>
        <v>1320</v>
      </c>
    </row>
    <row r="6" spans="1:6" s="24" customFormat="1" ht="15" customHeight="1" x14ac:dyDescent="0.2">
      <c r="A6" s="20" t="s">
        <v>64</v>
      </c>
      <c r="B6" s="24" t="s">
        <v>0</v>
      </c>
      <c r="C6" s="27">
        <v>41720</v>
      </c>
      <c r="D6" s="23">
        <v>1100</v>
      </c>
      <c r="E6" s="23">
        <f t="shared" si="1"/>
        <v>220</v>
      </c>
      <c r="F6" s="23">
        <f t="shared" si="0"/>
        <v>1320</v>
      </c>
    </row>
    <row r="7" spans="1:6" s="24" customFormat="1" ht="15" customHeight="1" x14ac:dyDescent="0.2">
      <c r="A7" s="20" t="s">
        <v>65</v>
      </c>
      <c r="B7" s="24" t="s">
        <v>4</v>
      </c>
      <c r="C7" s="27">
        <v>41726</v>
      </c>
      <c r="D7" s="26">
        <v>140</v>
      </c>
      <c r="E7" s="26">
        <f t="shared" si="1"/>
        <v>28</v>
      </c>
      <c r="F7" s="26">
        <f t="shared" si="0"/>
        <v>168</v>
      </c>
    </row>
    <row r="8" spans="1:6" s="24" customFormat="1" ht="15" customHeight="1" x14ac:dyDescent="0.2">
      <c r="A8" s="20" t="s">
        <v>66</v>
      </c>
      <c r="B8" s="24" t="s">
        <v>0</v>
      </c>
      <c r="C8" s="27">
        <v>41734</v>
      </c>
      <c r="D8" s="23">
        <v>1100</v>
      </c>
      <c r="E8" s="23">
        <f t="shared" si="1"/>
        <v>220</v>
      </c>
      <c r="F8" s="23">
        <f t="shared" si="0"/>
        <v>1320</v>
      </c>
    </row>
    <row r="9" spans="1:6" s="24" customFormat="1" ht="15" customHeight="1" x14ac:dyDescent="0.2">
      <c r="A9" s="20" t="s">
        <v>67</v>
      </c>
      <c r="B9" s="24" t="s">
        <v>7</v>
      </c>
      <c r="C9" s="27">
        <v>41759</v>
      </c>
      <c r="D9" s="23">
        <v>1525</v>
      </c>
      <c r="E9" s="23">
        <f t="shared" si="1"/>
        <v>305</v>
      </c>
      <c r="F9" s="23">
        <f t="shared" si="0"/>
        <v>1830</v>
      </c>
    </row>
    <row r="10" spans="1:6" s="24" customFormat="1" ht="15" customHeight="1" x14ac:dyDescent="0.2">
      <c r="A10" s="20" t="s">
        <v>68</v>
      </c>
      <c r="B10" s="24" t="s">
        <v>69</v>
      </c>
      <c r="C10" s="27">
        <v>41761</v>
      </c>
      <c r="D10" s="28">
        <v>450</v>
      </c>
      <c r="E10" s="28">
        <f>D10*0.2</f>
        <v>90</v>
      </c>
      <c r="F10" s="28">
        <f t="shared" si="0"/>
        <v>540</v>
      </c>
    </row>
    <row r="11" spans="1:6" s="24" customFormat="1" ht="15" customHeight="1" x14ac:dyDescent="0.2">
      <c r="A11" s="20" t="s">
        <v>70</v>
      </c>
      <c r="B11" s="24" t="s">
        <v>0</v>
      </c>
      <c r="C11" s="27">
        <v>41761</v>
      </c>
      <c r="D11" s="23">
        <v>1100</v>
      </c>
      <c r="E11" s="23">
        <f>D11*20/100</f>
        <v>220</v>
      </c>
      <c r="F11" s="23">
        <f t="shared" si="0"/>
        <v>1320</v>
      </c>
    </row>
    <row r="12" spans="1:6" s="24" customFormat="1" ht="15" customHeight="1" x14ac:dyDescent="0.2">
      <c r="C12" s="29"/>
      <c r="D12" s="30"/>
      <c r="E12" s="30"/>
      <c r="F12" s="30"/>
    </row>
    <row r="13" spans="1:6" s="24" customFormat="1" ht="15" customHeight="1" x14ac:dyDescent="0.2">
      <c r="C13" s="29"/>
      <c r="D13" s="30"/>
      <c r="E13" s="30"/>
      <c r="F13" s="30"/>
    </row>
    <row r="14" spans="1:6" s="24" customFormat="1" ht="15" customHeight="1" x14ac:dyDescent="0.2">
      <c r="C14" s="29"/>
      <c r="D14" s="30"/>
      <c r="E14" s="30"/>
      <c r="F14" s="30"/>
    </row>
    <row r="15" spans="1:6" s="24" customFormat="1" ht="15" customHeight="1" x14ac:dyDescent="0.2">
      <c r="C15" s="29"/>
      <c r="D15" s="30"/>
      <c r="E15" s="30"/>
      <c r="F15" s="30"/>
    </row>
    <row r="16" spans="1:6" s="24" customFormat="1" ht="15" customHeight="1" x14ac:dyDescent="0.2">
      <c r="C16" s="29"/>
      <c r="D16" s="30"/>
      <c r="E16" s="30"/>
      <c r="F16" s="30"/>
    </row>
    <row r="17" spans="3:6" s="24" customFormat="1" ht="15" customHeight="1" x14ac:dyDescent="0.2">
      <c r="C17" s="29"/>
      <c r="D17" s="30"/>
      <c r="E17" s="30"/>
      <c r="F17" s="30"/>
    </row>
    <row r="18" spans="3:6" s="24" customFormat="1" ht="15" customHeight="1" x14ac:dyDescent="0.2">
      <c r="C18" s="29"/>
      <c r="D18" s="30"/>
      <c r="E18" s="30"/>
      <c r="F18" s="30"/>
    </row>
    <row r="19" spans="3:6" s="24" customFormat="1" ht="15" customHeight="1" x14ac:dyDescent="0.2">
      <c r="C19" s="29"/>
      <c r="D19" s="30"/>
      <c r="E19" s="30"/>
      <c r="F19" s="30"/>
    </row>
    <row r="20" spans="3:6" s="24" customFormat="1" ht="15" customHeight="1" x14ac:dyDescent="0.2">
      <c r="C20" s="29"/>
      <c r="D20" s="30"/>
      <c r="E20" s="30"/>
      <c r="F20" s="30"/>
    </row>
    <row r="21" spans="3:6" s="24" customFormat="1" ht="15" customHeight="1" x14ac:dyDescent="0.2">
      <c r="C21" s="29"/>
      <c r="D21" s="30"/>
      <c r="E21" s="30"/>
      <c r="F21" s="30"/>
    </row>
    <row r="22" spans="3:6" s="24" customFormat="1" ht="15" customHeight="1" x14ac:dyDescent="0.2">
      <c r="C22" s="29"/>
      <c r="D22" s="30"/>
      <c r="E22" s="30"/>
      <c r="F22" s="30"/>
    </row>
    <row r="23" spans="3:6" s="24" customFormat="1" ht="15" customHeight="1" x14ac:dyDescent="0.2">
      <c r="C23" s="29"/>
      <c r="D23" s="30"/>
      <c r="E23" s="30"/>
      <c r="F23" s="30"/>
    </row>
    <row r="24" spans="3:6" s="24" customFormat="1" ht="15" customHeight="1" x14ac:dyDescent="0.2">
      <c r="C24" s="29"/>
      <c r="D24" s="30"/>
      <c r="E24" s="30"/>
      <c r="F24" s="30"/>
    </row>
    <row r="25" spans="3:6" s="24" customFormat="1" ht="15" customHeight="1" x14ac:dyDescent="0.2">
      <c r="C25" s="29"/>
      <c r="D25" s="30"/>
      <c r="E25" s="30"/>
      <c r="F25" s="30"/>
    </row>
    <row r="26" spans="3:6" s="24" customFormat="1" ht="15" customHeight="1" x14ac:dyDescent="0.2">
      <c r="C26" s="29"/>
    </row>
    <row r="27" spans="3:6" s="24" customFormat="1" ht="15" customHeight="1" x14ac:dyDescent="0.2">
      <c r="C27" s="29"/>
    </row>
    <row r="28" spans="3:6" s="24" customFormat="1" ht="15" customHeight="1" x14ac:dyDescent="0.2">
      <c r="C28" s="29"/>
    </row>
    <row r="29" spans="3:6" s="24" customFormat="1" ht="15" customHeight="1" x14ac:dyDescent="0.2">
      <c r="C29" s="29"/>
    </row>
    <row r="30" spans="3:6" s="24" customFormat="1" ht="15" customHeight="1" x14ac:dyDescent="0.2">
      <c r="C30" s="29"/>
    </row>
    <row r="31" spans="3:6" s="24" customFormat="1" ht="15" customHeight="1" x14ac:dyDescent="0.2">
      <c r="C31" s="29"/>
    </row>
    <row r="32" spans="3:6" s="24" customFormat="1" ht="15" customHeight="1" x14ac:dyDescent="0.2">
      <c r="C32" s="29"/>
    </row>
    <row r="33" spans="3:3" s="24" customFormat="1" ht="15" customHeight="1" x14ac:dyDescent="0.2">
      <c r="C33" s="29"/>
    </row>
    <row r="34" spans="3:3" s="24" customFormat="1" ht="15" customHeight="1" x14ac:dyDescent="0.2">
      <c r="C34" s="29"/>
    </row>
    <row r="35" spans="3:3" s="24" customFormat="1" ht="15" customHeight="1" x14ac:dyDescent="0.2">
      <c r="C35" s="29"/>
    </row>
    <row r="36" spans="3:3" s="24" customFormat="1" ht="15" customHeight="1" x14ac:dyDescent="0.2">
      <c r="C36" s="29"/>
    </row>
    <row r="37" spans="3:3" s="24" customFormat="1" ht="15" customHeight="1" x14ac:dyDescent="0.2">
      <c r="C37" s="29"/>
    </row>
    <row r="38" spans="3:3" s="24" customFormat="1" ht="15" customHeight="1" x14ac:dyDescent="0.2">
      <c r="C38" s="29"/>
    </row>
    <row r="39" spans="3:3" s="24" customFormat="1" ht="15" customHeight="1" x14ac:dyDescent="0.2">
      <c r="C39" s="29"/>
    </row>
    <row r="40" spans="3:3" s="24" customFormat="1" ht="15" customHeight="1" x14ac:dyDescent="0.2">
      <c r="C40" s="29"/>
    </row>
    <row r="41" spans="3:3" s="24" customFormat="1" ht="15" customHeight="1" x14ac:dyDescent="0.2">
      <c r="C41" s="29"/>
    </row>
    <row r="42" spans="3:3" s="24" customFormat="1" ht="15" customHeight="1" x14ac:dyDescent="0.2">
      <c r="C42" s="29"/>
    </row>
    <row r="43" spans="3:3" s="24" customFormat="1" ht="15" customHeight="1" x14ac:dyDescent="0.2">
      <c r="C43" s="29"/>
    </row>
    <row r="44" spans="3:3" s="24" customFormat="1" ht="15" customHeight="1" x14ac:dyDescent="0.2">
      <c r="C44" s="29"/>
    </row>
    <row r="45" spans="3:3" s="24" customFormat="1" ht="15" customHeight="1" x14ac:dyDescent="0.2">
      <c r="C45" s="29"/>
    </row>
    <row r="46" spans="3:3" s="24" customFormat="1" ht="15" customHeight="1" x14ac:dyDescent="0.2">
      <c r="C46" s="29"/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6"/>
  <sheetViews>
    <sheetView workbookViewId="0">
      <pane xSplit="6" ySplit="1" topLeftCell="G2" activePane="bottomRight" state="frozen"/>
      <selection pane="topRight" activeCell="G1" sqref="G1"/>
      <selection pane="bottomLeft" activeCell="A2" sqref="A2"/>
      <selection pane="bottomRight" sqref="A1:XFD1"/>
    </sheetView>
  </sheetViews>
  <sheetFormatPr baseColWidth="10" defaultRowHeight="12.75" x14ac:dyDescent="0.2"/>
  <cols>
    <col min="1" max="1" width="13.625" bestFit="1" customWidth="1"/>
    <col min="2" max="2" width="12.875" bestFit="1" customWidth="1"/>
    <col min="3" max="3" width="11" style="1"/>
    <col min="4" max="4" width="13.625" bestFit="1" customWidth="1"/>
    <col min="6" max="6" width="11.5" bestFit="1" customWidth="1"/>
  </cols>
  <sheetData>
    <row r="1" spans="1:6" s="1" customFormat="1" x14ac:dyDescent="0.2">
      <c r="D1" s="18" t="s">
        <v>71</v>
      </c>
      <c r="E1" s="18" t="s">
        <v>72</v>
      </c>
      <c r="F1" s="18" t="s">
        <v>73</v>
      </c>
    </row>
    <row r="2" spans="1:6" s="24" customFormat="1" ht="15" customHeight="1" x14ac:dyDescent="0.2">
      <c r="A2" s="20" t="s">
        <v>60</v>
      </c>
      <c r="B2" s="21" t="s">
        <v>0</v>
      </c>
      <c r="C2" s="22">
        <v>41649</v>
      </c>
      <c r="D2" s="23">
        <v>1100</v>
      </c>
      <c r="E2" s="23">
        <f>D2*19.6/100</f>
        <v>215.6</v>
      </c>
      <c r="F2" s="23">
        <f t="shared" ref="F2:F11" si="0">D2+E2</f>
        <v>1315.6</v>
      </c>
    </row>
    <row r="3" spans="1:6" s="24" customFormat="1" ht="15" customHeight="1" x14ac:dyDescent="0.2">
      <c r="A3" s="20" t="s">
        <v>61</v>
      </c>
      <c r="B3" s="21" t="s">
        <v>55</v>
      </c>
      <c r="C3" s="22">
        <v>41652</v>
      </c>
      <c r="D3" s="25">
        <v>450</v>
      </c>
      <c r="E3" s="25">
        <f>D3*0.2</f>
        <v>90</v>
      </c>
      <c r="F3" s="25">
        <f t="shared" si="0"/>
        <v>540</v>
      </c>
    </row>
    <row r="4" spans="1:6" s="24" customFormat="1" ht="15" customHeight="1" x14ac:dyDescent="0.2">
      <c r="A4" s="20" t="s">
        <v>62</v>
      </c>
      <c r="B4" s="21" t="s">
        <v>4</v>
      </c>
      <c r="C4" s="22">
        <v>41680</v>
      </c>
      <c r="D4" s="26">
        <v>140</v>
      </c>
      <c r="E4" s="26">
        <f t="shared" ref="E4:E9" si="1">D4*20/100</f>
        <v>28</v>
      </c>
      <c r="F4" s="26">
        <f t="shared" si="0"/>
        <v>168</v>
      </c>
    </row>
    <row r="5" spans="1:6" s="24" customFormat="1" ht="15" customHeight="1" x14ac:dyDescent="0.2">
      <c r="A5" s="20" t="s">
        <v>63</v>
      </c>
      <c r="B5" s="24" t="s">
        <v>0</v>
      </c>
      <c r="C5" s="27">
        <v>41680</v>
      </c>
      <c r="D5" s="23">
        <v>1100</v>
      </c>
      <c r="E5" s="23">
        <f t="shared" si="1"/>
        <v>220</v>
      </c>
      <c r="F5" s="23">
        <f t="shared" si="0"/>
        <v>1320</v>
      </c>
    </row>
    <row r="6" spans="1:6" s="24" customFormat="1" ht="15" customHeight="1" x14ac:dyDescent="0.2">
      <c r="A6" s="20" t="s">
        <v>64</v>
      </c>
      <c r="B6" s="24" t="s">
        <v>0</v>
      </c>
      <c r="C6" s="27">
        <v>41720</v>
      </c>
      <c r="D6" s="23">
        <v>1100</v>
      </c>
      <c r="E6" s="23">
        <f t="shared" si="1"/>
        <v>220</v>
      </c>
      <c r="F6" s="23">
        <f t="shared" si="0"/>
        <v>1320</v>
      </c>
    </row>
    <row r="7" spans="1:6" s="24" customFormat="1" ht="15" customHeight="1" x14ac:dyDescent="0.2">
      <c r="A7" s="20" t="s">
        <v>65</v>
      </c>
      <c r="B7" s="24" t="s">
        <v>4</v>
      </c>
      <c r="C7" s="27">
        <v>41726</v>
      </c>
      <c r="D7" s="26">
        <v>140</v>
      </c>
      <c r="E7" s="26">
        <f t="shared" si="1"/>
        <v>28</v>
      </c>
      <c r="F7" s="26">
        <f t="shared" si="0"/>
        <v>168</v>
      </c>
    </row>
    <row r="8" spans="1:6" s="24" customFormat="1" ht="15" customHeight="1" x14ac:dyDescent="0.2">
      <c r="A8" s="20" t="s">
        <v>66</v>
      </c>
      <c r="B8" s="24" t="s">
        <v>0</v>
      </c>
      <c r="C8" s="27">
        <v>41734</v>
      </c>
      <c r="D8" s="23">
        <v>1100</v>
      </c>
      <c r="E8" s="23">
        <f t="shared" si="1"/>
        <v>220</v>
      </c>
      <c r="F8" s="23">
        <f t="shared" si="0"/>
        <v>1320</v>
      </c>
    </row>
    <row r="9" spans="1:6" s="24" customFormat="1" ht="15" customHeight="1" x14ac:dyDescent="0.2">
      <c r="A9" s="20" t="s">
        <v>67</v>
      </c>
      <c r="B9" s="24" t="s">
        <v>7</v>
      </c>
      <c r="C9" s="27">
        <v>41759</v>
      </c>
      <c r="D9" s="23">
        <v>1525</v>
      </c>
      <c r="E9" s="23">
        <f t="shared" si="1"/>
        <v>305</v>
      </c>
      <c r="F9" s="23">
        <f t="shared" si="0"/>
        <v>1830</v>
      </c>
    </row>
    <row r="10" spans="1:6" s="24" customFormat="1" ht="15" customHeight="1" x14ac:dyDescent="0.2">
      <c r="A10" s="20" t="s">
        <v>68</v>
      </c>
      <c r="B10" s="24" t="s">
        <v>69</v>
      </c>
      <c r="C10" s="27">
        <v>41761</v>
      </c>
      <c r="D10" s="28">
        <v>450</v>
      </c>
      <c r="E10" s="28">
        <f>D10*0.2</f>
        <v>90</v>
      </c>
      <c r="F10" s="28">
        <f t="shared" si="0"/>
        <v>540</v>
      </c>
    </row>
    <row r="11" spans="1:6" s="24" customFormat="1" ht="15" customHeight="1" x14ac:dyDescent="0.2">
      <c r="A11" s="20" t="s">
        <v>70</v>
      </c>
      <c r="B11" s="24" t="s">
        <v>0</v>
      </c>
      <c r="C11" s="27">
        <v>41761</v>
      </c>
      <c r="D11" s="23">
        <v>1100</v>
      </c>
      <c r="E11" s="23">
        <f>D11*20/100</f>
        <v>220</v>
      </c>
      <c r="F11" s="23">
        <f t="shared" si="0"/>
        <v>1320</v>
      </c>
    </row>
    <row r="12" spans="1:6" s="24" customFormat="1" ht="15" customHeight="1" x14ac:dyDescent="0.2">
      <c r="C12" s="29"/>
      <c r="D12" s="30"/>
      <c r="E12" s="30"/>
      <c r="F12" s="30"/>
    </row>
    <row r="13" spans="1:6" s="24" customFormat="1" ht="15" customHeight="1" x14ac:dyDescent="0.2">
      <c r="C13" s="29"/>
      <c r="D13" s="30"/>
      <c r="E13" s="30"/>
      <c r="F13" s="30"/>
    </row>
    <row r="14" spans="1:6" s="24" customFormat="1" ht="15" customHeight="1" x14ac:dyDescent="0.2">
      <c r="C14" s="29"/>
      <c r="D14" s="30"/>
      <c r="E14" s="30"/>
      <c r="F14" s="30"/>
    </row>
    <row r="15" spans="1:6" s="24" customFormat="1" ht="15" customHeight="1" x14ac:dyDescent="0.2">
      <c r="C15" s="29"/>
      <c r="D15" s="30"/>
      <c r="E15" s="30"/>
      <c r="F15" s="30"/>
    </row>
    <row r="16" spans="1:6" s="24" customFormat="1" ht="15" customHeight="1" x14ac:dyDescent="0.2">
      <c r="C16" s="29"/>
      <c r="D16" s="30"/>
      <c r="E16" s="30"/>
      <c r="F16" s="30"/>
    </row>
    <row r="17" spans="3:6" s="24" customFormat="1" ht="15" customHeight="1" x14ac:dyDescent="0.2">
      <c r="C17" s="29"/>
      <c r="D17" s="30"/>
      <c r="E17" s="30"/>
      <c r="F17" s="30"/>
    </row>
    <row r="18" spans="3:6" s="24" customFormat="1" ht="15" customHeight="1" x14ac:dyDescent="0.2">
      <c r="C18" s="29"/>
      <c r="D18" s="30"/>
      <c r="E18" s="30"/>
      <c r="F18" s="30"/>
    </row>
    <row r="19" spans="3:6" s="24" customFormat="1" ht="15" customHeight="1" x14ac:dyDescent="0.2">
      <c r="C19" s="29"/>
      <c r="D19" s="30"/>
      <c r="E19" s="30"/>
      <c r="F19" s="30"/>
    </row>
    <row r="20" spans="3:6" s="24" customFormat="1" ht="15" customHeight="1" x14ac:dyDescent="0.2">
      <c r="C20" s="29"/>
      <c r="D20" s="30"/>
      <c r="E20" s="30"/>
      <c r="F20" s="30"/>
    </row>
    <row r="21" spans="3:6" s="24" customFormat="1" ht="15" customHeight="1" x14ac:dyDescent="0.2">
      <c r="C21" s="29"/>
      <c r="D21" s="30"/>
      <c r="E21" s="30"/>
      <c r="F21" s="30"/>
    </row>
    <row r="22" spans="3:6" s="24" customFormat="1" ht="15" customHeight="1" x14ac:dyDescent="0.2">
      <c r="C22" s="29"/>
      <c r="D22" s="30"/>
      <c r="E22" s="30"/>
      <c r="F22" s="30"/>
    </row>
    <row r="23" spans="3:6" s="24" customFormat="1" ht="15" customHeight="1" x14ac:dyDescent="0.2">
      <c r="C23" s="29"/>
      <c r="D23" s="30"/>
      <c r="E23" s="30"/>
      <c r="F23" s="30"/>
    </row>
    <row r="24" spans="3:6" s="24" customFormat="1" ht="15" customHeight="1" x14ac:dyDescent="0.2">
      <c r="C24" s="29"/>
      <c r="D24" s="30"/>
      <c r="E24" s="30"/>
      <c r="F24" s="30"/>
    </row>
    <row r="25" spans="3:6" s="24" customFormat="1" ht="15" customHeight="1" x14ac:dyDescent="0.2">
      <c r="C25" s="29"/>
      <c r="D25" s="30"/>
      <c r="E25" s="30"/>
      <c r="F25" s="30"/>
    </row>
    <row r="26" spans="3:6" s="24" customFormat="1" ht="15" customHeight="1" x14ac:dyDescent="0.2">
      <c r="C26" s="29"/>
    </row>
    <row r="27" spans="3:6" s="24" customFormat="1" ht="15" customHeight="1" x14ac:dyDescent="0.2">
      <c r="C27" s="29"/>
    </row>
    <row r="28" spans="3:6" s="24" customFormat="1" ht="15" customHeight="1" x14ac:dyDescent="0.2">
      <c r="C28" s="29"/>
    </row>
    <row r="29" spans="3:6" s="24" customFormat="1" ht="15" customHeight="1" x14ac:dyDescent="0.2">
      <c r="C29" s="29"/>
    </row>
    <row r="30" spans="3:6" s="24" customFormat="1" ht="15" customHeight="1" x14ac:dyDescent="0.2">
      <c r="C30" s="29"/>
    </row>
    <row r="31" spans="3:6" s="24" customFormat="1" ht="15" customHeight="1" x14ac:dyDescent="0.2">
      <c r="C31" s="29"/>
    </row>
    <row r="32" spans="3:6" s="24" customFormat="1" ht="15" customHeight="1" x14ac:dyDescent="0.2">
      <c r="C32" s="29"/>
    </row>
    <row r="33" spans="3:3" s="24" customFormat="1" ht="15" customHeight="1" x14ac:dyDescent="0.2">
      <c r="C33" s="29"/>
    </row>
    <row r="34" spans="3:3" s="24" customFormat="1" ht="15" customHeight="1" x14ac:dyDescent="0.2">
      <c r="C34" s="29"/>
    </row>
    <row r="35" spans="3:3" s="24" customFormat="1" ht="15" customHeight="1" x14ac:dyDescent="0.2">
      <c r="C35" s="29"/>
    </row>
    <row r="36" spans="3:3" s="24" customFormat="1" ht="15" customHeight="1" x14ac:dyDescent="0.2">
      <c r="C36" s="29"/>
    </row>
    <row r="37" spans="3:3" s="24" customFormat="1" ht="15" customHeight="1" x14ac:dyDescent="0.2">
      <c r="C37" s="29"/>
    </row>
    <row r="38" spans="3:3" s="24" customFormat="1" ht="15" customHeight="1" x14ac:dyDescent="0.2">
      <c r="C38" s="29"/>
    </row>
    <row r="39" spans="3:3" s="24" customFormat="1" ht="15" customHeight="1" x14ac:dyDescent="0.2">
      <c r="C39" s="29"/>
    </row>
    <row r="40" spans="3:3" s="24" customFormat="1" ht="15" customHeight="1" x14ac:dyDescent="0.2">
      <c r="C40" s="29"/>
    </row>
    <row r="41" spans="3:3" s="24" customFormat="1" ht="15" customHeight="1" x14ac:dyDescent="0.2">
      <c r="C41" s="29"/>
    </row>
    <row r="42" spans="3:3" s="24" customFormat="1" ht="15" customHeight="1" x14ac:dyDescent="0.2">
      <c r="C42" s="29"/>
    </row>
    <row r="43" spans="3:3" s="24" customFormat="1" ht="15" customHeight="1" x14ac:dyDescent="0.2">
      <c r="C43" s="29"/>
    </row>
    <row r="44" spans="3:3" s="24" customFormat="1" ht="15" customHeight="1" x14ac:dyDescent="0.2">
      <c r="C44" s="29"/>
    </row>
    <row r="45" spans="3:3" s="24" customFormat="1" ht="15" customHeight="1" x14ac:dyDescent="0.2">
      <c r="C45" s="29"/>
    </row>
    <row r="46" spans="3:3" s="24" customFormat="1" ht="15" customHeight="1" x14ac:dyDescent="0.2">
      <c r="C46" s="29"/>
    </row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"/>
  <sheetViews>
    <sheetView workbookViewId="0">
      <selection sqref="A1:XFD1"/>
    </sheetView>
  </sheetViews>
  <sheetFormatPr baseColWidth="10" defaultRowHeight="12.75" x14ac:dyDescent="0.2"/>
  <sheetData>
    <row r="1" spans="1:6" s="29" customFormat="1" ht="21.95" customHeight="1" x14ac:dyDescent="0.2">
      <c r="A1" s="31" t="s">
        <v>75</v>
      </c>
      <c r="B1" s="31" t="s">
        <v>76</v>
      </c>
      <c r="C1" s="31" t="s">
        <v>77</v>
      </c>
      <c r="D1" s="31" t="s">
        <v>71</v>
      </c>
      <c r="E1" s="31" t="s">
        <v>72</v>
      </c>
      <c r="F1" s="31" t="s">
        <v>73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"/>
  <sheetViews>
    <sheetView workbookViewId="0">
      <selection sqref="A1:XFD1"/>
    </sheetView>
  </sheetViews>
  <sheetFormatPr baseColWidth="10" defaultRowHeight="12.75" x14ac:dyDescent="0.2"/>
  <sheetData>
    <row r="1" spans="1:6" s="29" customFormat="1" ht="21.95" customHeight="1" x14ac:dyDescent="0.2">
      <c r="A1" s="31" t="s">
        <v>75</v>
      </c>
      <c r="B1" s="31" t="s">
        <v>76</v>
      </c>
      <c r="C1" s="31" t="s">
        <v>77</v>
      </c>
      <c r="D1" s="31" t="s">
        <v>71</v>
      </c>
      <c r="E1" s="31" t="s">
        <v>72</v>
      </c>
      <c r="F1" s="31" t="s">
        <v>73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3"/>
  <sheetViews>
    <sheetView topLeftCell="A23" workbookViewId="0">
      <selection activeCell="A33" sqref="A33:XFD33"/>
    </sheetView>
  </sheetViews>
  <sheetFormatPr baseColWidth="10" defaultRowHeight="12.75" x14ac:dyDescent="0.2"/>
  <cols>
    <col min="1" max="1" width="11" style="1"/>
    <col min="4" max="4" width="11.5" style="35" bestFit="1" customWidth="1"/>
    <col min="5" max="5" width="9.875" style="35" bestFit="1" customWidth="1"/>
    <col min="6" max="7" width="11.5" style="35" bestFit="1" customWidth="1"/>
  </cols>
  <sheetData>
    <row r="1" spans="1:7" s="29" customFormat="1" ht="21.95" customHeight="1" x14ac:dyDescent="0.2">
      <c r="A1" s="31" t="s">
        <v>75</v>
      </c>
      <c r="B1" s="31" t="s">
        <v>76</v>
      </c>
      <c r="C1" s="31" t="s">
        <v>77</v>
      </c>
      <c r="D1" s="33" t="s">
        <v>71</v>
      </c>
      <c r="E1" s="33" t="s">
        <v>72</v>
      </c>
      <c r="F1" s="33" t="s">
        <v>73</v>
      </c>
      <c r="G1" s="36"/>
    </row>
    <row r="2" spans="1:7" s="24" customFormat="1" ht="15" customHeight="1" x14ac:dyDescent="0.2">
      <c r="A2" s="27">
        <v>43142</v>
      </c>
      <c r="B2" s="24" t="s">
        <v>96</v>
      </c>
      <c r="C2" s="24" t="s">
        <v>79</v>
      </c>
      <c r="D2" s="34">
        <v>1250</v>
      </c>
      <c r="E2" s="34">
        <v>250</v>
      </c>
      <c r="F2" s="34">
        <v>1500</v>
      </c>
      <c r="G2" s="34">
        <f>D2+(D2*(20/100))</f>
        <v>1500</v>
      </c>
    </row>
    <row r="3" spans="1:7" s="24" customFormat="1" ht="15" customHeight="1" x14ac:dyDescent="0.2">
      <c r="A3" s="27">
        <v>43142</v>
      </c>
      <c r="B3" s="24" t="s">
        <v>78</v>
      </c>
      <c r="C3" s="24" t="s">
        <v>79</v>
      </c>
      <c r="D3" s="34">
        <v>200</v>
      </c>
      <c r="E3" s="34">
        <v>40</v>
      </c>
      <c r="F3" s="34">
        <v>240</v>
      </c>
      <c r="G3" s="34">
        <f>D3+(D3*(20/100))</f>
        <v>240</v>
      </c>
    </row>
    <row r="4" spans="1:7" s="24" customFormat="1" ht="15" customHeight="1" x14ac:dyDescent="0.2">
      <c r="A4" s="27">
        <v>43143</v>
      </c>
      <c r="B4" s="24" t="s">
        <v>93</v>
      </c>
      <c r="C4" s="24" t="s">
        <v>94</v>
      </c>
      <c r="D4" s="34">
        <v>640</v>
      </c>
      <c r="E4" s="34">
        <v>128</v>
      </c>
      <c r="F4" s="34">
        <v>768</v>
      </c>
      <c r="G4" s="34">
        <f t="shared" ref="G4:G33" si="0">D4+(D4*(20/100))</f>
        <v>768</v>
      </c>
    </row>
    <row r="5" spans="1:7" s="24" customFormat="1" ht="15" customHeight="1" x14ac:dyDescent="0.2">
      <c r="A5" s="27">
        <v>43164</v>
      </c>
      <c r="B5" s="24" t="s">
        <v>82</v>
      </c>
      <c r="C5" s="24" t="s">
        <v>83</v>
      </c>
      <c r="D5" s="34">
        <v>500</v>
      </c>
      <c r="E5" s="34">
        <v>100</v>
      </c>
      <c r="F5" s="34">
        <v>600</v>
      </c>
      <c r="G5" s="34">
        <f t="shared" si="0"/>
        <v>600</v>
      </c>
    </row>
    <row r="6" spans="1:7" s="24" customFormat="1" ht="15" customHeight="1" x14ac:dyDescent="0.2">
      <c r="A6" s="27">
        <v>43165</v>
      </c>
      <c r="B6" s="24" t="s">
        <v>80</v>
      </c>
      <c r="C6" s="24" t="s">
        <v>81</v>
      </c>
      <c r="D6" s="34">
        <v>600</v>
      </c>
      <c r="E6" s="34">
        <v>120</v>
      </c>
      <c r="F6" s="34">
        <v>720</v>
      </c>
      <c r="G6" s="34">
        <f t="shared" si="0"/>
        <v>720</v>
      </c>
    </row>
    <row r="7" spans="1:7" s="24" customFormat="1" ht="15" customHeight="1" x14ac:dyDescent="0.2">
      <c r="A7" s="27">
        <v>43165</v>
      </c>
      <c r="B7" s="24" t="s">
        <v>84</v>
      </c>
      <c r="C7" s="24" t="s">
        <v>92</v>
      </c>
      <c r="D7" s="34">
        <v>1050</v>
      </c>
      <c r="E7" s="34">
        <v>210</v>
      </c>
      <c r="F7" s="34">
        <v>1260</v>
      </c>
      <c r="G7" s="34">
        <f t="shared" si="0"/>
        <v>1260</v>
      </c>
    </row>
    <row r="8" spans="1:7" s="24" customFormat="1" ht="15" customHeight="1" x14ac:dyDescent="0.2">
      <c r="A8" s="27">
        <v>43165</v>
      </c>
      <c r="B8" s="24" t="s">
        <v>85</v>
      </c>
      <c r="C8" s="24" t="s">
        <v>95</v>
      </c>
      <c r="D8" s="34">
        <v>400</v>
      </c>
      <c r="E8" s="34">
        <v>80</v>
      </c>
      <c r="F8" s="34">
        <v>480</v>
      </c>
      <c r="G8" s="34">
        <f t="shared" si="0"/>
        <v>480</v>
      </c>
    </row>
    <row r="9" spans="1:7" s="24" customFormat="1" ht="15" customHeight="1" x14ac:dyDescent="0.2">
      <c r="A9" s="27">
        <v>43165</v>
      </c>
      <c r="B9" s="24" t="s">
        <v>86</v>
      </c>
      <c r="C9" s="24" t="s">
        <v>97</v>
      </c>
      <c r="D9" s="34">
        <v>225</v>
      </c>
      <c r="E9" s="34">
        <v>45</v>
      </c>
      <c r="F9" s="34">
        <v>270</v>
      </c>
      <c r="G9" s="34">
        <f t="shared" si="0"/>
        <v>270</v>
      </c>
    </row>
    <row r="10" spans="1:7" s="24" customFormat="1" ht="15" customHeight="1" x14ac:dyDescent="0.2">
      <c r="A10" s="27">
        <v>43189</v>
      </c>
      <c r="B10" s="24" t="s">
        <v>87</v>
      </c>
      <c r="C10" s="24" t="s">
        <v>83</v>
      </c>
      <c r="D10" s="34">
        <v>333.33</v>
      </c>
      <c r="E10" s="34">
        <v>66.67</v>
      </c>
      <c r="F10" s="34">
        <v>400</v>
      </c>
      <c r="G10" s="34">
        <f t="shared" si="0"/>
        <v>399.99599999999998</v>
      </c>
    </row>
    <row r="11" spans="1:7" s="24" customFormat="1" ht="15" customHeight="1" x14ac:dyDescent="0.2">
      <c r="A11" s="27">
        <v>43189</v>
      </c>
      <c r="B11" s="24" t="s">
        <v>88</v>
      </c>
      <c r="C11" s="24" t="s">
        <v>94</v>
      </c>
      <c r="D11" s="34">
        <v>640</v>
      </c>
      <c r="E11" s="34">
        <v>128</v>
      </c>
      <c r="F11" s="34">
        <v>768</v>
      </c>
      <c r="G11" s="34">
        <f t="shared" si="0"/>
        <v>768</v>
      </c>
    </row>
    <row r="12" spans="1:7" s="24" customFormat="1" ht="15" customHeight="1" x14ac:dyDescent="0.2">
      <c r="A12" s="27">
        <v>43189</v>
      </c>
      <c r="B12" s="24" t="s">
        <v>89</v>
      </c>
      <c r="C12" s="24" t="s">
        <v>4</v>
      </c>
      <c r="D12" s="34">
        <v>2640</v>
      </c>
      <c r="E12" s="34">
        <v>528</v>
      </c>
      <c r="F12" s="34">
        <v>3168</v>
      </c>
      <c r="G12" s="34">
        <f t="shared" si="0"/>
        <v>3168</v>
      </c>
    </row>
    <row r="13" spans="1:7" s="24" customFormat="1" ht="15" customHeight="1" x14ac:dyDescent="0.2">
      <c r="A13" s="27">
        <v>43286</v>
      </c>
      <c r="B13" s="24" t="s">
        <v>90</v>
      </c>
      <c r="C13" s="24" t="s">
        <v>81</v>
      </c>
      <c r="D13" s="34">
        <v>800</v>
      </c>
      <c r="E13" s="34">
        <v>160</v>
      </c>
      <c r="F13" s="34">
        <v>960</v>
      </c>
      <c r="G13" s="34">
        <f t="shared" si="0"/>
        <v>960</v>
      </c>
    </row>
    <row r="14" spans="1:7" s="24" customFormat="1" ht="15" customHeight="1" x14ac:dyDescent="0.2">
      <c r="A14" s="27">
        <v>43286</v>
      </c>
      <c r="B14" s="24" t="s">
        <v>91</v>
      </c>
      <c r="C14" s="24" t="s">
        <v>104</v>
      </c>
      <c r="D14" s="34">
        <v>350</v>
      </c>
      <c r="E14" s="34">
        <v>70</v>
      </c>
      <c r="F14" s="34">
        <v>420</v>
      </c>
      <c r="G14" s="34">
        <f t="shared" si="0"/>
        <v>420</v>
      </c>
    </row>
    <row r="15" spans="1:7" s="24" customFormat="1" ht="15" customHeight="1" x14ac:dyDescent="0.2">
      <c r="A15" s="27">
        <v>43286</v>
      </c>
      <c r="B15" s="24" t="s">
        <v>98</v>
      </c>
      <c r="C15" s="24" t="s">
        <v>83</v>
      </c>
      <c r="D15" s="34">
        <v>333.33</v>
      </c>
      <c r="E15" s="34">
        <v>66.67</v>
      </c>
      <c r="F15" s="34">
        <v>400</v>
      </c>
      <c r="G15" s="34">
        <f t="shared" si="0"/>
        <v>399.99599999999998</v>
      </c>
    </row>
    <row r="16" spans="1:7" s="24" customFormat="1" ht="15" customHeight="1" x14ac:dyDescent="0.2">
      <c r="A16" s="27">
        <v>43286</v>
      </c>
      <c r="B16" s="24" t="s">
        <v>99</v>
      </c>
      <c r="C16" s="24" t="s">
        <v>94</v>
      </c>
      <c r="D16" s="34">
        <v>960</v>
      </c>
      <c r="E16" s="34">
        <v>192</v>
      </c>
      <c r="F16" s="34">
        <v>1152</v>
      </c>
      <c r="G16" s="34">
        <f t="shared" si="0"/>
        <v>1152</v>
      </c>
    </row>
    <row r="17" spans="1:8" s="24" customFormat="1" ht="15" customHeight="1" x14ac:dyDescent="0.2">
      <c r="A17" s="27">
        <v>43328</v>
      </c>
      <c r="B17" s="24" t="s">
        <v>100</v>
      </c>
      <c r="C17" s="24" t="s">
        <v>94</v>
      </c>
      <c r="D17" s="34">
        <v>320</v>
      </c>
      <c r="E17" s="34">
        <v>64</v>
      </c>
      <c r="F17" s="34">
        <v>384</v>
      </c>
      <c r="G17" s="34">
        <f t="shared" si="0"/>
        <v>384</v>
      </c>
    </row>
    <row r="18" spans="1:8" s="24" customFormat="1" ht="15" customHeight="1" x14ac:dyDescent="0.2">
      <c r="A18" s="27">
        <v>43347</v>
      </c>
      <c r="B18" s="24" t="s">
        <v>101</v>
      </c>
      <c r="C18" s="24" t="s">
        <v>92</v>
      </c>
      <c r="D18" s="34">
        <v>200</v>
      </c>
      <c r="E18" s="34">
        <v>40</v>
      </c>
      <c r="F18" s="34">
        <v>240</v>
      </c>
      <c r="G18" s="34">
        <f t="shared" si="0"/>
        <v>240</v>
      </c>
    </row>
    <row r="19" spans="1:8" s="24" customFormat="1" ht="15" customHeight="1" x14ac:dyDescent="0.2">
      <c r="A19" s="27">
        <v>43364</v>
      </c>
      <c r="B19" s="24" t="s">
        <v>102</v>
      </c>
      <c r="C19" s="24" t="s">
        <v>105</v>
      </c>
      <c r="D19" s="34">
        <v>400</v>
      </c>
      <c r="E19" s="34">
        <v>80</v>
      </c>
      <c r="F19" s="34">
        <v>480</v>
      </c>
      <c r="G19" s="34">
        <f t="shared" si="0"/>
        <v>480</v>
      </c>
    </row>
    <row r="20" spans="1:8" s="24" customFormat="1" ht="15" customHeight="1" x14ac:dyDescent="0.2">
      <c r="A20" s="27">
        <v>43364</v>
      </c>
      <c r="B20" s="24" t="s">
        <v>103</v>
      </c>
      <c r="C20" s="24" t="s">
        <v>83</v>
      </c>
      <c r="D20" s="34">
        <v>500</v>
      </c>
      <c r="E20" s="34">
        <v>100</v>
      </c>
      <c r="F20" s="34">
        <v>600</v>
      </c>
      <c r="G20" s="34">
        <f t="shared" si="0"/>
        <v>600</v>
      </c>
    </row>
    <row r="21" spans="1:8" s="24" customFormat="1" ht="15" customHeight="1" x14ac:dyDescent="0.2">
      <c r="A21" s="27">
        <v>43364</v>
      </c>
      <c r="B21" s="24" t="s">
        <v>106</v>
      </c>
      <c r="C21" s="24" t="s">
        <v>117</v>
      </c>
      <c r="D21" s="34">
        <v>640</v>
      </c>
      <c r="E21" s="34">
        <v>128</v>
      </c>
      <c r="F21" s="34">
        <v>768</v>
      </c>
      <c r="G21" s="34">
        <f t="shared" si="0"/>
        <v>768</v>
      </c>
      <c r="H21" t="s">
        <v>127</v>
      </c>
    </row>
    <row r="22" spans="1:8" s="24" customFormat="1" ht="15" customHeight="1" x14ac:dyDescent="0.2">
      <c r="A22" s="27">
        <v>43371</v>
      </c>
      <c r="B22" s="24" t="s">
        <v>107</v>
      </c>
      <c r="C22" s="24" t="s">
        <v>118</v>
      </c>
      <c r="D22" s="34">
        <v>120</v>
      </c>
      <c r="E22" s="34">
        <v>24</v>
      </c>
      <c r="F22" s="34">
        <v>144</v>
      </c>
      <c r="G22" s="34">
        <f t="shared" si="0"/>
        <v>144</v>
      </c>
    </row>
    <row r="23" spans="1:8" s="24" customFormat="1" ht="15" customHeight="1" x14ac:dyDescent="0.2">
      <c r="A23" s="27">
        <v>43395</v>
      </c>
      <c r="B23" s="24" t="s">
        <v>108</v>
      </c>
      <c r="C23" s="24" t="s">
        <v>81</v>
      </c>
      <c r="D23" s="34">
        <v>600</v>
      </c>
      <c r="E23" s="34">
        <v>120</v>
      </c>
      <c r="F23" s="34">
        <v>720</v>
      </c>
      <c r="G23" s="34">
        <f t="shared" si="0"/>
        <v>720</v>
      </c>
    </row>
    <row r="24" spans="1:8" s="24" customFormat="1" ht="15" customHeight="1" x14ac:dyDescent="0.2">
      <c r="A24" s="27">
        <v>43395</v>
      </c>
      <c r="B24" s="24" t="s">
        <v>109</v>
      </c>
      <c r="C24" s="24" t="s">
        <v>117</v>
      </c>
      <c r="D24" s="34">
        <v>480</v>
      </c>
      <c r="E24" s="34">
        <v>96</v>
      </c>
      <c r="F24" s="34">
        <v>576</v>
      </c>
      <c r="G24" s="34">
        <f t="shared" si="0"/>
        <v>576</v>
      </c>
      <c r="H24" t="s">
        <v>119</v>
      </c>
    </row>
    <row r="25" spans="1:8" s="24" customFormat="1" ht="15" customHeight="1" x14ac:dyDescent="0.2">
      <c r="A25" s="27">
        <v>43396</v>
      </c>
      <c r="B25" s="24" t="s">
        <v>110</v>
      </c>
      <c r="C25" s="24" t="s">
        <v>105</v>
      </c>
      <c r="D25" s="34">
        <v>700</v>
      </c>
      <c r="E25" s="34">
        <v>140</v>
      </c>
      <c r="F25" s="34">
        <v>840</v>
      </c>
      <c r="G25" s="34">
        <f t="shared" si="0"/>
        <v>840</v>
      </c>
    </row>
    <row r="26" spans="1:8" s="24" customFormat="1" ht="15" customHeight="1" x14ac:dyDescent="0.2">
      <c r="A26" s="27">
        <v>43403</v>
      </c>
      <c r="B26" s="24" t="s">
        <v>111</v>
      </c>
      <c r="C26" s="24" t="s">
        <v>118</v>
      </c>
      <c r="D26" s="34">
        <v>120</v>
      </c>
      <c r="E26" s="34">
        <v>24</v>
      </c>
      <c r="F26" s="34">
        <v>144</v>
      </c>
      <c r="G26" s="34">
        <f t="shared" si="0"/>
        <v>144</v>
      </c>
    </row>
    <row r="27" spans="1:8" s="24" customFormat="1" ht="15" customHeight="1" x14ac:dyDescent="0.2">
      <c r="A27" s="27">
        <v>43406</v>
      </c>
      <c r="B27" s="24" t="s">
        <v>112</v>
      </c>
      <c r="C27" s="24" t="s">
        <v>95</v>
      </c>
      <c r="D27" s="34">
        <v>600</v>
      </c>
      <c r="E27" s="34">
        <v>120</v>
      </c>
      <c r="F27" s="34">
        <v>720</v>
      </c>
      <c r="G27" s="34">
        <f t="shared" si="0"/>
        <v>720</v>
      </c>
    </row>
    <row r="28" spans="1:8" s="24" customFormat="1" ht="15" customHeight="1" x14ac:dyDescent="0.2">
      <c r="A28" s="27">
        <v>43411</v>
      </c>
      <c r="B28" s="24" t="s">
        <v>113</v>
      </c>
      <c r="C28" s="24" t="s">
        <v>83</v>
      </c>
      <c r="D28" s="34">
        <v>333.33</v>
      </c>
      <c r="E28" s="34">
        <v>66.67</v>
      </c>
      <c r="F28" s="34">
        <v>400</v>
      </c>
      <c r="G28" s="34">
        <f t="shared" si="0"/>
        <v>399.99599999999998</v>
      </c>
    </row>
    <row r="29" spans="1:8" s="24" customFormat="1" ht="15" customHeight="1" x14ac:dyDescent="0.2">
      <c r="A29" s="27">
        <v>43449</v>
      </c>
      <c r="B29" s="24" t="s">
        <v>114</v>
      </c>
      <c r="C29" s="24" t="s">
        <v>118</v>
      </c>
      <c r="D29" s="34">
        <v>240</v>
      </c>
      <c r="E29" s="34">
        <v>48</v>
      </c>
      <c r="F29" s="34">
        <v>288</v>
      </c>
      <c r="G29" s="34">
        <f t="shared" si="0"/>
        <v>288</v>
      </c>
    </row>
    <row r="30" spans="1:8" x14ac:dyDescent="0.2">
      <c r="A30" s="3">
        <v>43453</v>
      </c>
      <c r="B30" s="24" t="s">
        <v>115</v>
      </c>
      <c r="C30" s="24" t="s">
        <v>117</v>
      </c>
      <c r="D30" s="35">
        <v>480</v>
      </c>
      <c r="E30" s="35">
        <v>96</v>
      </c>
      <c r="F30" s="35">
        <v>576</v>
      </c>
      <c r="G30" s="35">
        <f t="shared" si="0"/>
        <v>576</v>
      </c>
      <c r="H30" t="s">
        <v>128</v>
      </c>
    </row>
    <row r="31" spans="1:8" x14ac:dyDescent="0.2">
      <c r="A31" s="3">
        <v>43453</v>
      </c>
      <c r="B31" s="24" t="s">
        <v>116</v>
      </c>
      <c r="C31" s="24" t="s">
        <v>120</v>
      </c>
      <c r="D31" s="35">
        <v>640</v>
      </c>
      <c r="E31" s="35">
        <v>128</v>
      </c>
      <c r="F31" s="35">
        <v>768</v>
      </c>
      <c r="G31" s="35">
        <f t="shared" si="0"/>
        <v>768</v>
      </c>
      <c r="H31" t="s">
        <v>121</v>
      </c>
    </row>
    <row r="32" spans="1:8" x14ac:dyDescent="0.2">
      <c r="A32" s="3">
        <v>43453</v>
      </c>
      <c r="B32" s="24" t="s">
        <v>125</v>
      </c>
      <c r="C32" s="24" t="s">
        <v>95</v>
      </c>
      <c r="D32" s="35">
        <v>400</v>
      </c>
      <c r="E32" s="35">
        <v>80</v>
      </c>
      <c r="F32" s="35">
        <v>480</v>
      </c>
      <c r="G32" s="35">
        <f t="shared" si="0"/>
        <v>480</v>
      </c>
      <c r="H32" t="s">
        <v>122</v>
      </c>
    </row>
    <row r="33" spans="1:8" x14ac:dyDescent="0.2">
      <c r="A33" s="3">
        <v>43461</v>
      </c>
      <c r="B33" s="24" t="s">
        <v>126</v>
      </c>
      <c r="C33" s="24" t="s">
        <v>123</v>
      </c>
      <c r="D33" s="35">
        <v>380</v>
      </c>
      <c r="E33" s="35">
        <v>76</v>
      </c>
      <c r="F33" s="35">
        <v>456</v>
      </c>
      <c r="G33" s="35">
        <f t="shared" si="0"/>
        <v>456</v>
      </c>
      <c r="H33" t="s">
        <v>124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6"/>
  <sheetViews>
    <sheetView tabSelected="1" topLeftCell="A40" workbookViewId="0">
      <selection activeCell="A60" sqref="A60"/>
    </sheetView>
  </sheetViews>
  <sheetFormatPr baseColWidth="10" defaultRowHeight="12.75" x14ac:dyDescent="0.2"/>
  <cols>
    <col min="1" max="1" width="11" style="29"/>
    <col min="4" max="4" width="11.5" style="35" bestFit="1" customWidth="1"/>
    <col min="5" max="5" width="11.125" style="35" bestFit="1" customWidth="1"/>
    <col min="6" max="6" width="11.5" style="35" bestFit="1" customWidth="1"/>
    <col min="7" max="7" width="11.625" style="35" bestFit="1" customWidth="1"/>
  </cols>
  <sheetData>
    <row r="1" spans="1:8" s="29" customFormat="1" ht="21.95" customHeight="1" x14ac:dyDescent="0.2">
      <c r="A1" s="31" t="s">
        <v>75</v>
      </c>
      <c r="B1" s="31" t="s">
        <v>76</v>
      </c>
      <c r="C1" s="31" t="s">
        <v>77</v>
      </c>
      <c r="D1" s="33" t="s">
        <v>71</v>
      </c>
      <c r="E1" s="33" t="s">
        <v>72</v>
      </c>
      <c r="F1" s="33" t="s">
        <v>73</v>
      </c>
      <c r="G1" s="36"/>
    </row>
    <row r="2" spans="1:8" s="24" customFormat="1" ht="15" customHeight="1" x14ac:dyDescent="0.2">
      <c r="A2" s="27">
        <v>43492</v>
      </c>
      <c r="B2" s="24" t="s">
        <v>131</v>
      </c>
      <c r="C2" s="24" t="s">
        <v>120</v>
      </c>
      <c r="D2" s="34">
        <v>640</v>
      </c>
      <c r="E2" s="34">
        <v>128</v>
      </c>
      <c r="F2" s="34">
        <v>768</v>
      </c>
      <c r="G2" s="35">
        <f t="shared" ref="G2:G65" si="0">D2+(D2*(20/100))</f>
        <v>768</v>
      </c>
      <c r="H2" s="24" t="s">
        <v>152</v>
      </c>
    </row>
    <row r="3" spans="1:8" s="24" customFormat="1" ht="15" customHeight="1" x14ac:dyDescent="0.2">
      <c r="A3" s="27">
        <v>43497</v>
      </c>
      <c r="B3" s="24" t="s">
        <v>132</v>
      </c>
      <c r="C3" s="24" t="s">
        <v>117</v>
      </c>
      <c r="D3" s="34">
        <v>150</v>
      </c>
      <c r="E3" s="34">
        <v>30</v>
      </c>
      <c r="F3" s="34">
        <v>180</v>
      </c>
      <c r="G3" s="35">
        <f t="shared" si="0"/>
        <v>180</v>
      </c>
      <c r="H3" s="24" t="s">
        <v>136</v>
      </c>
    </row>
    <row r="4" spans="1:8" s="24" customFormat="1" ht="15" customHeight="1" x14ac:dyDescent="0.2">
      <c r="A4" s="27">
        <v>43514</v>
      </c>
      <c r="B4" s="24" t="s">
        <v>133</v>
      </c>
      <c r="C4" s="24" t="s">
        <v>118</v>
      </c>
      <c r="D4" s="34">
        <v>240</v>
      </c>
      <c r="E4" s="34">
        <v>48</v>
      </c>
      <c r="F4" s="34">
        <v>288</v>
      </c>
      <c r="G4" s="35">
        <f t="shared" si="0"/>
        <v>288</v>
      </c>
    </row>
    <row r="5" spans="1:8" s="24" customFormat="1" ht="15" customHeight="1" x14ac:dyDescent="0.2">
      <c r="A5" s="27">
        <v>43531</v>
      </c>
      <c r="B5" s="24" t="s">
        <v>134</v>
      </c>
      <c r="C5" s="24" t="s">
        <v>123</v>
      </c>
      <c r="D5" s="34">
        <v>140</v>
      </c>
      <c r="E5" s="34">
        <v>28</v>
      </c>
      <c r="F5" s="34">
        <v>168</v>
      </c>
      <c r="G5" s="35">
        <f t="shared" si="0"/>
        <v>168</v>
      </c>
      <c r="H5" s="24" t="s">
        <v>137</v>
      </c>
    </row>
    <row r="6" spans="1:8" s="24" customFormat="1" ht="15" customHeight="1" x14ac:dyDescent="0.2">
      <c r="A6" s="27">
        <v>43543</v>
      </c>
      <c r="B6" s="24" t="s">
        <v>135</v>
      </c>
      <c r="C6" s="24" t="s">
        <v>79</v>
      </c>
      <c r="D6" s="34">
        <v>1900</v>
      </c>
      <c r="E6" s="34">
        <v>380</v>
      </c>
      <c r="F6" s="34">
        <v>2280</v>
      </c>
      <c r="G6" s="35">
        <f t="shared" si="0"/>
        <v>2280</v>
      </c>
    </row>
    <row r="7" spans="1:8" s="24" customFormat="1" ht="15" customHeight="1" x14ac:dyDescent="0.2">
      <c r="A7" s="27">
        <v>43543</v>
      </c>
      <c r="B7" s="24" t="s">
        <v>129</v>
      </c>
      <c r="C7" s="24" t="s">
        <v>81</v>
      </c>
      <c r="D7" s="34">
        <v>1080</v>
      </c>
      <c r="E7" s="34">
        <v>216</v>
      </c>
      <c r="F7" s="34">
        <v>1296</v>
      </c>
      <c r="G7" s="35">
        <f t="shared" si="0"/>
        <v>1296</v>
      </c>
    </row>
    <row r="8" spans="1:8" s="24" customFormat="1" ht="15" customHeight="1" x14ac:dyDescent="0.2">
      <c r="A8" s="27">
        <v>43549</v>
      </c>
      <c r="B8" s="24" t="s">
        <v>130</v>
      </c>
      <c r="C8" s="24" t="s">
        <v>118</v>
      </c>
      <c r="D8" s="34">
        <v>120</v>
      </c>
      <c r="E8" s="34">
        <v>24</v>
      </c>
      <c r="F8" s="34">
        <v>144</v>
      </c>
      <c r="G8" s="35">
        <f t="shared" si="0"/>
        <v>144</v>
      </c>
    </row>
    <row r="9" spans="1:8" s="24" customFormat="1" ht="15" customHeight="1" x14ac:dyDescent="0.2">
      <c r="A9" s="27">
        <v>43578</v>
      </c>
      <c r="B9" s="24" t="s">
        <v>138</v>
      </c>
      <c r="C9" s="24" t="s">
        <v>117</v>
      </c>
      <c r="D9" s="34">
        <v>480</v>
      </c>
      <c r="E9" s="34">
        <v>96</v>
      </c>
      <c r="F9" s="34">
        <v>576</v>
      </c>
      <c r="G9" s="35">
        <f t="shared" si="0"/>
        <v>576</v>
      </c>
      <c r="H9" s="24" t="s">
        <v>153</v>
      </c>
    </row>
    <row r="10" spans="1:8" s="24" customFormat="1" ht="15" customHeight="1" x14ac:dyDescent="0.2">
      <c r="A10" s="27">
        <v>43579</v>
      </c>
      <c r="B10" s="24" t="s">
        <v>139</v>
      </c>
      <c r="C10" s="24" t="s">
        <v>154</v>
      </c>
      <c r="D10" s="34">
        <v>250</v>
      </c>
      <c r="E10" s="34">
        <v>50</v>
      </c>
      <c r="F10" s="34">
        <v>300</v>
      </c>
      <c r="G10" s="35">
        <f t="shared" si="0"/>
        <v>300</v>
      </c>
      <c r="H10" s="24" t="s">
        <v>155</v>
      </c>
    </row>
    <row r="11" spans="1:8" s="24" customFormat="1" ht="15" customHeight="1" x14ac:dyDescent="0.2">
      <c r="A11" s="27">
        <v>43579</v>
      </c>
      <c r="B11" s="24" t="s">
        <v>140</v>
      </c>
      <c r="C11" s="24" t="s">
        <v>156</v>
      </c>
      <c r="D11" s="34">
        <v>425</v>
      </c>
      <c r="E11" s="34">
        <v>85</v>
      </c>
      <c r="F11" s="34">
        <v>510</v>
      </c>
      <c r="G11" s="35">
        <f t="shared" si="0"/>
        <v>510</v>
      </c>
      <c r="H11" s="24" t="s">
        <v>157</v>
      </c>
    </row>
    <row r="12" spans="1:8" s="24" customFormat="1" ht="15" customHeight="1" x14ac:dyDescent="0.2">
      <c r="A12" s="27">
        <v>43579</v>
      </c>
      <c r="B12" s="24" t="s">
        <v>141</v>
      </c>
      <c r="C12" s="24" t="s">
        <v>95</v>
      </c>
      <c r="D12" s="34">
        <v>675</v>
      </c>
      <c r="E12" s="34">
        <v>135</v>
      </c>
      <c r="F12" s="34">
        <v>810</v>
      </c>
      <c r="G12" s="35">
        <f t="shared" si="0"/>
        <v>810</v>
      </c>
      <c r="H12" s="24" t="s">
        <v>122</v>
      </c>
    </row>
    <row r="13" spans="1:8" s="24" customFormat="1" ht="15" customHeight="1" x14ac:dyDescent="0.2">
      <c r="A13" s="27">
        <v>43606</v>
      </c>
      <c r="B13" s="24" t="s">
        <v>142</v>
      </c>
      <c r="C13" s="24" t="s">
        <v>118</v>
      </c>
      <c r="D13" s="34">
        <v>240</v>
      </c>
      <c r="E13" s="34">
        <v>48</v>
      </c>
      <c r="F13" s="34">
        <v>288</v>
      </c>
      <c r="G13" s="35">
        <f t="shared" si="0"/>
        <v>288</v>
      </c>
    </row>
    <row r="14" spans="1:8" s="24" customFormat="1" ht="15" customHeight="1" x14ac:dyDescent="0.2">
      <c r="A14" s="27">
        <v>43642</v>
      </c>
      <c r="B14" s="24" t="s">
        <v>143</v>
      </c>
      <c r="C14" s="24" t="s">
        <v>81</v>
      </c>
      <c r="D14" s="34">
        <v>960</v>
      </c>
      <c r="E14" s="34">
        <v>192</v>
      </c>
      <c r="F14" s="34">
        <v>1152</v>
      </c>
      <c r="G14" s="35">
        <f t="shared" si="0"/>
        <v>1152</v>
      </c>
    </row>
    <row r="15" spans="1:8" s="24" customFormat="1" ht="15" customHeight="1" x14ac:dyDescent="0.2">
      <c r="A15" s="27">
        <v>43642</v>
      </c>
      <c r="B15" s="24" t="s">
        <v>144</v>
      </c>
      <c r="C15" s="24" t="s">
        <v>117</v>
      </c>
      <c r="D15" s="34">
        <v>360</v>
      </c>
      <c r="E15" s="34">
        <v>72</v>
      </c>
      <c r="F15" s="34">
        <v>432</v>
      </c>
      <c r="G15" s="35">
        <f t="shared" si="0"/>
        <v>432</v>
      </c>
      <c r="H15" s="24" t="s">
        <v>137</v>
      </c>
    </row>
    <row r="16" spans="1:8" s="24" customFormat="1" ht="15" customHeight="1" x14ac:dyDescent="0.2">
      <c r="A16" s="27">
        <v>43642</v>
      </c>
      <c r="B16" s="24" t="s">
        <v>145</v>
      </c>
      <c r="C16" s="24" t="s">
        <v>123</v>
      </c>
      <c r="D16" s="34">
        <v>420</v>
      </c>
      <c r="E16" s="34">
        <v>84</v>
      </c>
      <c r="F16" s="34">
        <v>504</v>
      </c>
      <c r="G16" s="35">
        <f t="shared" si="0"/>
        <v>504</v>
      </c>
      <c r="H16" s="24" t="s">
        <v>137</v>
      </c>
    </row>
    <row r="17" spans="1:8" s="24" customFormat="1" ht="15" customHeight="1" x14ac:dyDescent="0.2">
      <c r="A17" s="27">
        <v>43642</v>
      </c>
      <c r="B17" s="24" t="s">
        <v>146</v>
      </c>
      <c r="C17" s="24" t="s">
        <v>120</v>
      </c>
      <c r="D17" s="34">
        <v>320</v>
      </c>
      <c r="E17" s="34">
        <v>64</v>
      </c>
      <c r="F17" s="34">
        <v>384</v>
      </c>
      <c r="G17" s="35">
        <f t="shared" si="0"/>
        <v>384</v>
      </c>
      <c r="H17" s="24" t="s">
        <v>151</v>
      </c>
    </row>
    <row r="18" spans="1:8" s="24" customFormat="1" ht="15" customHeight="1" x14ac:dyDescent="0.2">
      <c r="A18" s="27">
        <v>43642</v>
      </c>
      <c r="B18" s="24" t="s">
        <v>147</v>
      </c>
      <c r="C18" s="24" t="s">
        <v>120</v>
      </c>
      <c r="D18" s="34">
        <v>400</v>
      </c>
      <c r="E18" s="34">
        <v>80</v>
      </c>
      <c r="F18" s="34">
        <v>480</v>
      </c>
      <c r="G18" s="35">
        <f t="shared" si="0"/>
        <v>480</v>
      </c>
      <c r="H18" s="24" t="s">
        <v>158</v>
      </c>
    </row>
    <row r="19" spans="1:8" s="24" customFormat="1" ht="15" customHeight="1" x14ac:dyDescent="0.2">
      <c r="A19" s="27">
        <v>43648</v>
      </c>
      <c r="B19" s="24" t="s">
        <v>148</v>
      </c>
      <c r="C19" s="24" t="s">
        <v>118</v>
      </c>
      <c r="D19" s="34">
        <v>120</v>
      </c>
      <c r="E19" s="34">
        <v>24</v>
      </c>
      <c r="F19" s="34">
        <v>144</v>
      </c>
      <c r="G19" s="35">
        <f t="shared" si="0"/>
        <v>144</v>
      </c>
    </row>
    <row r="20" spans="1:8" s="24" customFormat="1" ht="15" customHeight="1" x14ac:dyDescent="0.2">
      <c r="A20" s="27">
        <v>43648</v>
      </c>
      <c r="B20" s="24" t="s">
        <v>149</v>
      </c>
      <c r="C20" s="24" t="s">
        <v>97</v>
      </c>
      <c r="D20" s="34">
        <v>760</v>
      </c>
      <c r="E20" s="34">
        <v>152</v>
      </c>
      <c r="F20" s="34">
        <v>912</v>
      </c>
      <c r="G20" s="35">
        <f t="shared" si="0"/>
        <v>912</v>
      </c>
      <c r="H20" s="24" t="s">
        <v>159</v>
      </c>
    </row>
    <row r="21" spans="1:8" s="24" customFormat="1" ht="15" customHeight="1" x14ac:dyDescent="0.2">
      <c r="A21" s="27">
        <v>43676</v>
      </c>
      <c r="B21" s="24" t="s">
        <v>150</v>
      </c>
      <c r="C21" s="24" t="s">
        <v>4</v>
      </c>
      <c r="D21" s="34">
        <v>200</v>
      </c>
      <c r="E21" s="34">
        <v>40</v>
      </c>
      <c r="F21" s="34">
        <v>240</v>
      </c>
      <c r="G21" s="35">
        <f t="shared" si="0"/>
        <v>240</v>
      </c>
      <c r="H21" s="24" t="s">
        <v>122</v>
      </c>
    </row>
    <row r="22" spans="1:8" s="24" customFormat="1" ht="15" customHeight="1" x14ac:dyDescent="0.2">
      <c r="A22" s="27">
        <v>43677</v>
      </c>
      <c r="B22" s="24" t="s">
        <v>160</v>
      </c>
      <c r="C22" s="24" t="s">
        <v>120</v>
      </c>
      <c r="D22" s="34">
        <v>700</v>
      </c>
      <c r="E22" s="34">
        <v>140</v>
      </c>
      <c r="F22" s="34">
        <v>840</v>
      </c>
      <c r="G22" s="34">
        <f t="shared" si="0"/>
        <v>840</v>
      </c>
      <c r="H22" s="24" t="s">
        <v>166</v>
      </c>
    </row>
    <row r="23" spans="1:8" s="24" customFormat="1" ht="15" customHeight="1" x14ac:dyDescent="0.2">
      <c r="A23" s="27">
        <v>43713</v>
      </c>
      <c r="B23" s="24" t="s">
        <v>161</v>
      </c>
      <c r="C23" s="24" t="s">
        <v>81</v>
      </c>
      <c r="D23" s="34">
        <v>480</v>
      </c>
      <c r="E23" s="34">
        <v>96</v>
      </c>
      <c r="F23" s="34">
        <v>576</v>
      </c>
      <c r="G23" s="34">
        <f t="shared" si="0"/>
        <v>576</v>
      </c>
    </row>
    <row r="24" spans="1:8" s="24" customFormat="1" ht="15" customHeight="1" x14ac:dyDescent="0.2">
      <c r="A24" s="27">
        <v>43762</v>
      </c>
      <c r="B24" s="24" t="s">
        <v>162</v>
      </c>
      <c r="C24" s="24" t="s">
        <v>118</v>
      </c>
      <c r="D24" s="34">
        <v>240</v>
      </c>
      <c r="E24" s="34">
        <v>48</v>
      </c>
      <c r="F24" s="34">
        <v>288</v>
      </c>
      <c r="G24" s="34">
        <f>D24+(D24*(20/100))</f>
        <v>288</v>
      </c>
    </row>
    <row r="25" spans="1:8" s="24" customFormat="1" ht="15" customHeight="1" x14ac:dyDescent="0.2">
      <c r="A25" s="27">
        <v>43762</v>
      </c>
      <c r="B25" s="24" t="s">
        <v>163</v>
      </c>
      <c r="C25" s="24" t="s">
        <v>97</v>
      </c>
      <c r="D25" s="34">
        <v>570</v>
      </c>
      <c r="E25" s="34">
        <v>114</v>
      </c>
      <c r="F25" s="34">
        <v>684</v>
      </c>
      <c r="G25" s="34">
        <f t="shared" si="0"/>
        <v>684</v>
      </c>
      <c r="H25" s="24" t="s">
        <v>167</v>
      </c>
    </row>
    <row r="26" spans="1:8" s="24" customFormat="1" ht="15" customHeight="1" x14ac:dyDescent="0.2">
      <c r="A26" s="27">
        <v>43762</v>
      </c>
      <c r="B26" s="24" t="s">
        <v>164</v>
      </c>
      <c r="C26" s="24" t="s">
        <v>168</v>
      </c>
      <c r="D26" s="34">
        <v>400</v>
      </c>
      <c r="E26" s="34">
        <v>80</v>
      </c>
      <c r="F26" s="34">
        <v>480</v>
      </c>
      <c r="G26" s="34">
        <f t="shared" si="0"/>
        <v>480</v>
      </c>
      <c r="H26" s="24" t="s">
        <v>159</v>
      </c>
    </row>
    <row r="27" spans="1:8" s="24" customFormat="1" ht="15" customHeight="1" x14ac:dyDescent="0.2">
      <c r="A27" s="27">
        <v>43762</v>
      </c>
      <c r="B27" s="24" t="s">
        <v>165</v>
      </c>
      <c r="C27" s="24" t="s">
        <v>81</v>
      </c>
      <c r="D27" s="34">
        <v>480</v>
      </c>
      <c r="E27" s="34">
        <v>96</v>
      </c>
      <c r="F27" s="34">
        <v>576</v>
      </c>
      <c r="G27" s="34">
        <f t="shared" si="0"/>
        <v>576</v>
      </c>
    </row>
    <row r="28" spans="1:8" s="24" customFormat="1" ht="15" customHeight="1" x14ac:dyDescent="0.2">
      <c r="A28" s="27">
        <v>43865</v>
      </c>
      <c r="B28" s="24" t="s">
        <v>169</v>
      </c>
      <c r="C28" s="24" t="s">
        <v>173</v>
      </c>
      <c r="D28" s="34">
        <v>160</v>
      </c>
      <c r="E28" s="34">
        <v>32</v>
      </c>
      <c r="F28" s="34">
        <v>192</v>
      </c>
      <c r="G28" s="34">
        <f t="shared" si="0"/>
        <v>192</v>
      </c>
    </row>
    <row r="29" spans="1:8" s="24" customFormat="1" ht="15" customHeight="1" x14ac:dyDescent="0.2">
      <c r="A29" s="27">
        <v>43868</v>
      </c>
      <c r="B29" s="24" t="s">
        <v>170</v>
      </c>
      <c r="C29" s="24" t="s">
        <v>171</v>
      </c>
      <c r="D29" s="34">
        <v>900</v>
      </c>
      <c r="E29" s="34">
        <v>180</v>
      </c>
      <c r="F29" s="34">
        <v>1080</v>
      </c>
      <c r="G29" s="34">
        <f t="shared" si="0"/>
        <v>1080</v>
      </c>
      <c r="H29" s="24" t="s">
        <v>172</v>
      </c>
    </row>
    <row r="30" spans="1:8" s="24" customFormat="1" ht="15" customHeight="1" x14ac:dyDescent="0.2">
      <c r="A30" s="27">
        <v>43871</v>
      </c>
      <c r="B30" s="24" t="s">
        <v>174</v>
      </c>
      <c r="C30" s="24" t="s">
        <v>81</v>
      </c>
      <c r="D30" s="34">
        <v>480</v>
      </c>
      <c r="E30" s="34">
        <v>96</v>
      </c>
      <c r="F30" s="34">
        <v>576</v>
      </c>
      <c r="G30" s="34">
        <f t="shared" si="0"/>
        <v>576</v>
      </c>
    </row>
    <row r="31" spans="1:8" s="24" customFormat="1" ht="15" customHeight="1" x14ac:dyDescent="0.2">
      <c r="A31" s="27">
        <v>43871</v>
      </c>
      <c r="B31" s="24" t="s">
        <v>175</v>
      </c>
      <c r="C31" s="24" t="s">
        <v>81</v>
      </c>
      <c r="D31" s="34">
        <v>240</v>
      </c>
      <c r="E31" s="34">
        <v>48</v>
      </c>
      <c r="F31" s="34">
        <v>288</v>
      </c>
      <c r="G31" s="34">
        <f t="shared" si="0"/>
        <v>288</v>
      </c>
    </row>
    <row r="32" spans="1:8" s="24" customFormat="1" ht="15" customHeight="1" x14ac:dyDescent="0.2">
      <c r="A32" s="27">
        <v>43871</v>
      </c>
      <c r="B32" s="24" t="s">
        <v>176</v>
      </c>
      <c r="C32" s="24" t="s">
        <v>117</v>
      </c>
      <c r="D32" s="34">
        <v>720</v>
      </c>
      <c r="E32" s="34">
        <v>144</v>
      </c>
      <c r="F32" s="34">
        <v>864</v>
      </c>
      <c r="G32" s="34">
        <f t="shared" si="0"/>
        <v>864</v>
      </c>
    </row>
    <row r="33" spans="1:8" s="24" customFormat="1" ht="15" customHeight="1" x14ac:dyDescent="0.2">
      <c r="A33" s="27">
        <v>43871</v>
      </c>
      <c r="B33" s="24" t="s">
        <v>177</v>
      </c>
      <c r="C33" s="24" t="s">
        <v>168</v>
      </c>
      <c r="D33" s="34">
        <v>300</v>
      </c>
      <c r="E33" s="34">
        <v>60</v>
      </c>
      <c r="F33" s="34">
        <v>360</v>
      </c>
      <c r="G33" s="34">
        <f t="shared" si="0"/>
        <v>360</v>
      </c>
      <c r="H33" s="24" t="s">
        <v>167</v>
      </c>
    </row>
    <row r="34" spans="1:8" s="24" customFormat="1" ht="15" customHeight="1" x14ac:dyDescent="0.2">
      <c r="A34" s="27">
        <v>43878</v>
      </c>
      <c r="B34" s="24" t="s">
        <v>178</v>
      </c>
      <c r="C34" s="24" t="s">
        <v>187</v>
      </c>
      <c r="D34" s="34">
        <v>1000</v>
      </c>
      <c r="E34" s="34">
        <v>200</v>
      </c>
      <c r="F34" s="34">
        <v>1200</v>
      </c>
      <c r="G34" s="34">
        <f t="shared" si="0"/>
        <v>1200</v>
      </c>
      <c r="H34" s="24" t="s">
        <v>159</v>
      </c>
    </row>
    <row r="35" spans="1:8" s="24" customFormat="1" ht="15" customHeight="1" x14ac:dyDescent="0.2">
      <c r="A35" s="32">
        <v>43878</v>
      </c>
      <c r="B35" s="24" t="s">
        <v>179</v>
      </c>
      <c r="C35" s="24" t="s">
        <v>188</v>
      </c>
      <c r="D35" s="34">
        <v>820</v>
      </c>
      <c r="E35" s="34">
        <v>164</v>
      </c>
      <c r="F35" s="34">
        <v>984</v>
      </c>
      <c r="G35" s="34">
        <f t="shared" si="0"/>
        <v>984</v>
      </c>
      <c r="H35" s="24" t="s">
        <v>159</v>
      </c>
    </row>
    <row r="36" spans="1:8" s="24" customFormat="1" ht="15" customHeight="1" x14ac:dyDescent="0.2">
      <c r="A36" s="32">
        <v>43920</v>
      </c>
      <c r="B36" s="24" t="s">
        <v>180</v>
      </c>
      <c r="C36" s="37" t="s">
        <v>173</v>
      </c>
      <c r="D36" s="34">
        <v>160</v>
      </c>
      <c r="E36" s="34">
        <v>32</v>
      </c>
      <c r="F36" s="34">
        <v>192</v>
      </c>
      <c r="G36" s="34">
        <f t="shared" si="0"/>
        <v>192</v>
      </c>
    </row>
    <row r="37" spans="1:8" s="24" customFormat="1" ht="15" customHeight="1" x14ac:dyDescent="0.2">
      <c r="A37" s="27">
        <v>43951</v>
      </c>
      <c r="B37" s="24" t="s">
        <v>181</v>
      </c>
      <c r="C37" s="24" t="s">
        <v>173</v>
      </c>
      <c r="D37" s="34">
        <v>160</v>
      </c>
      <c r="E37" s="34">
        <v>32</v>
      </c>
      <c r="F37" s="34">
        <v>192</v>
      </c>
      <c r="G37" s="34">
        <f t="shared" si="0"/>
        <v>192</v>
      </c>
    </row>
    <row r="38" spans="1:8" s="24" customFormat="1" ht="15" customHeight="1" x14ac:dyDescent="0.2">
      <c r="A38" s="27">
        <v>43960</v>
      </c>
      <c r="B38" s="24" t="s">
        <v>182</v>
      </c>
      <c r="C38" s="24" t="s">
        <v>188</v>
      </c>
      <c r="D38" s="34">
        <v>615</v>
      </c>
      <c r="E38" s="34">
        <v>123</v>
      </c>
      <c r="F38" s="34">
        <v>738</v>
      </c>
      <c r="G38" s="34">
        <f t="shared" si="0"/>
        <v>738</v>
      </c>
      <c r="H38" s="24" t="s">
        <v>167</v>
      </c>
    </row>
    <row r="39" spans="1:8" s="24" customFormat="1" ht="15" customHeight="1" x14ac:dyDescent="0.2">
      <c r="A39" s="27">
        <v>43960</v>
      </c>
      <c r="B39" s="24" t="s">
        <v>183</v>
      </c>
      <c r="C39" s="24" t="s">
        <v>189</v>
      </c>
      <c r="D39" s="34">
        <v>640</v>
      </c>
      <c r="E39" s="34">
        <v>128</v>
      </c>
      <c r="F39" s="34">
        <v>768</v>
      </c>
      <c r="G39" s="34">
        <f t="shared" si="0"/>
        <v>768</v>
      </c>
      <c r="H39" s="24" t="s">
        <v>190</v>
      </c>
    </row>
    <row r="40" spans="1:8" s="24" customFormat="1" ht="15" customHeight="1" x14ac:dyDescent="0.2">
      <c r="A40" s="27">
        <v>43960</v>
      </c>
      <c r="B40" s="24" t="s">
        <v>184</v>
      </c>
      <c r="C40" s="24" t="s">
        <v>191</v>
      </c>
      <c r="D40" s="34">
        <v>570</v>
      </c>
      <c r="E40" s="34">
        <v>114</v>
      </c>
      <c r="F40" s="34">
        <v>684</v>
      </c>
      <c r="G40" s="34">
        <f t="shared" si="0"/>
        <v>684</v>
      </c>
    </row>
    <row r="41" spans="1:8" s="24" customFormat="1" ht="15" customHeight="1" x14ac:dyDescent="0.2">
      <c r="A41" s="27">
        <v>43981</v>
      </c>
      <c r="B41" s="24" t="s">
        <v>185</v>
      </c>
      <c r="C41" s="24" t="s">
        <v>173</v>
      </c>
      <c r="D41" s="34">
        <v>160</v>
      </c>
      <c r="E41" s="34">
        <v>32</v>
      </c>
      <c r="F41" s="34">
        <v>192</v>
      </c>
      <c r="G41" s="34">
        <f t="shared" si="0"/>
        <v>192</v>
      </c>
    </row>
    <row r="42" spans="1:8" s="24" customFormat="1" ht="15" customHeight="1" x14ac:dyDescent="0.2">
      <c r="A42" s="27">
        <v>44012</v>
      </c>
      <c r="B42" s="24" t="s">
        <v>186</v>
      </c>
      <c r="C42" s="24" t="s">
        <v>192</v>
      </c>
      <c r="D42" s="34">
        <v>1755</v>
      </c>
      <c r="E42" s="34">
        <v>351</v>
      </c>
      <c r="F42" s="34">
        <v>2106</v>
      </c>
      <c r="G42" s="34">
        <f t="shared" si="0"/>
        <v>2106</v>
      </c>
      <c r="H42" s="24" t="s">
        <v>193</v>
      </c>
    </row>
    <row r="43" spans="1:8" s="24" customFormat="1" ht="15" customHeight="1" x14ac:dyDescent="0.2">
      <c r="A43" s="27">
        <v>44019</v>
      </c>
      <c r="B43" s="24" t="s">
        <v>194</v>
      </c>
      <c r="C43" s="24" t="s">
        <v>79</v>
      </c>
      <c r="D43" s="34">
        <v>1700</v>
      </c>
      <c r="E43" s="34">
        <v>340</v>
      </c>
      <c r="F43" s="34">
        <v>2040</v>
      </c>
      <c r="G43" s="34">
        <f t="shared" si="0"/>
        <v>2040</v>
      </c>
      <c r="H43" s="24" t="s">
        <v>204</v>
      </c>
    </row>
    <row r="44" spans="1:8" s="24" customFormat="1" ht="15" customHeight="1" x14ac:dyDescent="0.2">
      <c r="A44" s="27">
        <v>44019</v>
      </c>
      <c r="B44" s="24" t="s">
        <v>195</v>
      </c>
      <c r="C44" s="24" t="s">
        <v>189</v>
      </c>
      <c r="D44" s="34">
        <v>960</v>
      </c>
      <c r="E44" s="34">
        <v>192</v>
      </c>
      <c r="F44" s="34">
        <v>1152</v>
      </c>
      <c r="G44" s="34">
        <f t="shared" si="0"/>
        <v>1152</v>
      </c>
    </row>
    <row r="45" spans="1:8" s="24" customFormat="1" ht="15" customHeight="1" x14ac:dyDescent="0.2">
      <c r="A45" s="27">
        <v>44028</v>
      </c>
      <c r="B45" s="24" t="s">
        <v>196</v>
      </c>
      <c r="C45" s="24" t="s">
        <v>205</v>
      </c>
      <c r="D45" s="34">
        <v>51.68</v>
      </c>
      <c r="E45" s="34">
        <v>10.34</v>
      </c>
      <c r="F45" s="34">
        <v>62.02</v>
      </c>
      <c r="G45" s="34">
        <f t="shared" si="0"/>
        <v>62.015999999999998</v>
      </c>
    </row>
    <row r="46" spans="1:8" s="24" customFormat="1" ht="15" customHeight="1" x14ac:dyDescent="0.2">
      <c r="A46" s="27">
        <v>44074</v>
      </c>
      <c r="B46" s="24" t="s">
        <v>197</v>
      </c>
      <c r="C46" s="24" t="s">
        <v>97</v>
      </c>
      <c r="D46" s="34">
        <v>570</v>
      </c>
      <c r="E46" s="34">
        <v>114</v>
      </c>
      <c r="F46" s="34">
        <v>684</v>
      </c>
      <c r="G46" s="34">
        <f t="shared" si="0"/>
        <v>684</v>
      </c>
      <c r="H46" s="24" t="s">
        <v>206</v>
      </c>
    </row>
    <row r="47" spans="1:8" s="24" customFormat="1" ht="15" customHeight="1" x14ac:dyDescent="0.2">
      <c r="A47" s="27">
        <v>44074</v>
      </c>
      <c r="B47" s="24" t="s">
        <v>198</v>
      </c>
      <c r="C47" s="24" t="s">
        <v>173</v>
      </c>
      <c r="D47" s="34">
        <v>160</v>
      </c>
      <c r="E47" s="34">
        <v>32</v>
      </c>
      <c r="F47" s="34">
        <v>192</v>
      </c>
      <c r="G47" s="34">
        <f t="shared" si="0"/>
        <v>192</v>
      </c>
    </row>
    <row r="48" spans="1:8" s="24" customFormat="1" ht="15" customHeight="1" x14ac:dyDescent="0.2">
      <c r="A48" s="27">
        <v>44081</v>
      </c>
      <c r="B48" s="24" t="s">
        <v>199</v>
      </c>
      <c r="C48" s="24" t="s">
        <v>187</v>
      </c>
      <c r="D48" s="34">
        <v>750</v>
      </c>
      <c r="E48" s="34">
        <v>150</v>
      </c>
      <c r="F48" s="34">
        <v>900</v>
      </c>
      <c r="G48" s="34">
        <f t="shared" si="0"/>
        <v>900</v>
      </c>
      <c r="H48" s="24" t="s">
        <v>167</v>
      </c>
    </row>
    <row r="49" spans="1:8" s="24" customFormat="1" ht="15" customHeight="1" x14ac:dyDescent="0.2">
      <c r="A49" s="27">
        <v>44114</v>
      </c>
      <c r="B49" s="24" t="s">
        <v>200</v>
      </c>
      <c r="C49" s="24" t="s">
        <v>81</v>
      </c>
      <c r="D49" s="34">
        <v>1200</v>
      </c>
      <c r="E49" s="34">
        <v>240</v>
      </c>
      <c r="F49" s="34">
        <v>1440</v>
      </c>
      <c r="G49" s="34">
        <f t="shared" si="0"/>
        <v>1440</v>
      </c>
    </row>
    <row r="50" spans="1:8" s="24" customFormat="1" ht="15" customHeight="1" x14ac:dyDescent="0.2">
      <c r="A50" s="27">
        <v>44125</v>
      </c>
      <c r="B50" s="24" t="s">
        <v>201</v>
      </c>
      <c r="C50" s="24" t="s">
        <v>191</v>
      </c>
      <c r="D50" s="34">
        <v>950</v>
      </c>
      <c r="E50" s="34">
        <v>190</v>
      </c>
      <c r="F50" s="34">
        <v>1140</v>
      </c>
      <c r="G50" s="34">
        <f t="shared" si="0"/>
        <v>1140</v>
      </c>
    </row>
    <row r="51" spans="1:8" s="24" customFormat="1" ht="15" customHeight="1" x14ac:dyDescent="0.2">
      <c r="A51" s="27">
        <v>44165</v>
      </c>
      <c r="B51" s="24" t="s">
        <v>202</v>
      </c>
      <c r="C51" s="24" t="s">
        <v>168</v>
      </c>
      <c r="D51" s="34">
        <v>300</v>
      </c>
      <c r="E51" s="34">
        <v>60</v>
      </c>
      <c r="F51" s="34">
        <v>360</v>
      </c>
      <c r="G51" s="34">
        <f t="shared" si="0"/>
        <v>360</v>
      </c>
      <c r="H51" s="24" t="s">
        <v>206</v>
      </c>
    </row>
    <row r="52" spans="1:8" s="24" customFormat="1" ht="15" customHeight="1" x14ac:dyDescent="0.2">
      <c r="A52" s="27">
        <v>44165</v>
      </c>
      <c r="B52" s="24" t="s">
        <v>203</v>
      </c>
      <c r="C52" s="24" t="s">
        <v>117</v>
      </c>
      <c r="D52" s="34">
        <v>150</v>
      </c>
      <c r="E52" s="34">
        <v>30</v>
      </c>
      <c r="F52" s="34">
        <v>180</v>
      </c>
      <c r="G52" s="34">
        <f t="shared" si="0"/>
        <v>180</v>
      </c>
      <c r="H52" s="24" t="s">
        <v>158</v>
      </c>
    </row>
    <row r="53" spans="1:8" s="24" customFormat="1" ht="15" customHeight="1" x14ac:dyDescent="0.2">
      <c r="A53" s="27">
        <v>44165</v>
      </c>
      <c r="B53" s="24" t="s">
        <v>207</v>
      </c>
      <c r="C53" s="24" t="s">
        <v>187</v>
      </c>
      <c r="D53" s="34">
        <v>750</v>
      </c>
      <c r="E53" s="34">
        <v>150</v>
      </c>
      <c r="F53" s="34">
        <v>900</v>
      </c>
      <c r="G53" s="34">
        <f t="shared" si="0"/>
        <v>900</v>
      </c>
      <c r="H53" s="24" t="s">
        <v>206</v>
      </c>
    </row>
    <row r="54" spans="1:8" s="24" customFormat="1" ht="15" customHeight="1" x14ac:dyDescent="0.2">
      <c r="A54" s="27">
        <v>44176</v>
      </c>
      <c r="B54" s="24" t="s">
        <v>208</v>
      </c>
      <c r="C54" s="24" t="s">
        <v>79</v>
      </c>
      <c r="D54" s="34">
        <v>520</v>
      </c>
      <c r="E54" s="34">
        <v>104</v>
      </c>
      <c r="F54" s="34">
        <v>624</v>
      </c>
      <c r="G54" s="34">
        <f t="shared" si="0"/>
        <v>624</v>
      </c>
    </row>
    <row r="55" spans="1:8" s="24" customFormat="1" ht="15" customHeight="1" x14ac:dyDescent="0.2">
      <c r="A55" s="27">
        <v>44194</v>
      </c>
      <c r="B55" s="24" t="s">
        <v>209</v>
      </c>
      <c r="C55" s="24" t="s">
        <v>220</v>
      </c>
      <c r="D55" s="34">
        <v>900</v>
      </c>
      <c r="E55" s="34">
        <v>180</v>
      </c>
      <c r="F55" s="34">
        <v>1080</v>
      </c>
      <c r="G55" s="34">
        <f t="shared" si="0"/>
        <v>1080</v>
      </c>
      <c r="H55" s="24" t="s">
        <v>172</v>
      </c>
    </row>
    <row r="56" spans="1:8" s="24" customFormat="1" ht="15" customHeight="1" x14ac:dyDescent="0.2">
      <c r="A56" s="27">
        <v>44194</v>
      </c>
      <c r="B56" s="24" t="s">
        <v>210</v>
      </c>
      <c r="C56" s="24" t="s">
        <v>188</v>
      </c>
      <c r="D56" s="34">
        <v>615</v>
      </c>
      <c r="E56" s="34">
        <v>123</v>
      </c>
      <c r="F56" s="34">
        <v>738</v>
      </c>
      <c r="G56" s="34">
        <f t="shared" si="0"/>
        <v>738</v>
      </c>
      <c r="H56" s="24" t="s">
        <v>206</v>
      </c>
    </row>
    <row r="57" spans="1:8" s="24" customFormat="1" ht="15" customHeight="1" x14ac:dyDescent="0.2">
      <c r="A57" s="27">
        <v>44194</v>
      </c>
      <c r="B57" s="24" t="s">
        <v>211</v>
      </c>
      <c r="C57" s="24" t="s">
        <v>191</v>
      </c>
      <c r="D57" s="34">
        <v>570</v>
      </c>
      <c r="E57" s="34">
        <v>114</v>
      </c>
      <c r="F57" s="34">
        <v>684</v>
      </c>
      <c r="G57" s="34">
        <f t="shared" si="0"/>
        <v>684</v>
      </c>
    </row>
    <row r="58" spans="1:8" s="24" customFormat="1" ht="15" customHeight="1" x14ac:dyDescent="0.2">
      <c r="A58" s="27">
        <v>44194</v>
      </c>
      <c r="B58" s="24" t="s">
        <v>212</v>
      </c>
      <c r="C58" s="24" t="s">
        <v>81</v>
      </c>
      <c r="D58" s="34">
        <v>720</v>
      </c>
      <c r="E58" s="34">
        <v>144</v>
      </c>
      <c r="F58" s="34">
        <v>864</v>
      </c>
      <c r="G58" s="34">
        <f t="shared" si="0"/>
        <v>864</v>
      </c>
    </row>
    <row r="59" spans="1:8" s="24" customFormat="1" ht="15" customHeight="1" x14ac:dyDescent="0.2">
      <c r="A59" s="27">
        <v>44223</v>
      </c>
      <c r="B59" s="24" t="s">
        <v>221</v>
      </c>
      <c r="C59" s="24" t="s">
        <v>97</v>
      </c>
      <c r="D59" s="34">
        <v>400</v>
      </c>
      <c r="E59" s="34">
        <v>80</v>
      </c>
      <c r="F59" s="34">
        <v>480</v>
      </c>
      <c r="G59" s="34">
        <f t="shared" si="0"/>
        <v>480</v>
      </c>
      <c r="H59" s="24" t="s">
        <v>158</v>
      </c>
    </row>
    <row r="60" spans="1:8" s="24" customFormat="1" ht="15" customHeight="1" x14ac:dyDescent="0.2">
      <c r="A60" s="27"/>
      <c r="B60" s="24" t="s">
        <v>213</v>
      </c>
      <c r="D60" s="34"/>
      <c r="E60" s="34"/>
      <c r="F60" s="34"/>
      <c r="G60" s="34">
        <f t="shared" si="0"/>
        <v>0</v>
      </c>
    </row>
    <row r="61" spans="1:8" s="24" customFormat="1" ht="15" customHeight="1" x14ac:dyDescent="0.2">
      <c r="A61" s="27"/>
      <c r="B61" s="24" t="s">
        <v>214</v>
      </c>
      <c r="D61" s="34"/>
      <c r="E61" s="34"/>
      <c r="F61" s="34"/>
      <c r="G61" s="34">
        <f t="shared" si="0"/>
        <v>0</v>
      </c>
    </row>
    <row r="62" spans="1:8" s="24" customFormat="1" ht="15" customHeight="1" x14ac:dyDescent="0.2">
      <c r="A62" s="27"/>
      <c r="B62" s="24" t="s">
        <v>215</v>
      </c>
      <c r="D62" s="34"/>
      <c r="E62" s="34"/>
      <c r="F62" s="34"/>
      <c r="G62" s="34">
        <f t="shared" si="0"/>
        <v>0</v>
      </c>
    </row>
    <row r="63" spans="1:8" s="24" customFormat="1" ht="15" customHeight="1" x14ac:dyDescent="0.2">
      <c r="A63" s="27"/>
      <c r="B63" s="24" t="s">
        <v>216</v>
      </c>
      <c r="D63" s="34"/>
      <c r="E63" s="34"/>
      <c r="F63" s="34"/>
      <c r="G63" s="34">
        <f t="shared" si="0"/>
        <v>0</v>
      </c>
    </row>
    <row r="64" spans="1:8" s="24" customFormat="1" ht="15" customHeight="1" x14ac:dyDescent="0.2">
      <c r="A64" s="27"/>
      <c r="B64" s="24" t="s">
        <v>217</v>
      </c>
      <c r="D64" s="34"/>
      <c r="E64" s="34"/>
      <c r="F64" s="34"/>
      <c r="G64" s="34">
        <f t="shared" si="0"/>
        <v>0</v>
      </c>
    </row>
    <row r="65" spans="2:7" x14ac:dyDescent="0.2">
      <c r="B65" s="24" t="s">
        <v>218</v>
      </c>
      <c r="G65" s="34">
        <f t="shared" si="0"/>
        <v>0</v>
      </c>
    </row>
    <row r="66" spans="2:7" x14ac:dyDescent="0.2">
      <c r="B66" s="24" t="s">
        <v>219</v>
      </c>
      <c r="G66" s="34">
        <f t="shared" ref="G66" si="1">D66+(D66*(20/100))</f>
        <v>0</v>
      </c>
    </row>
  </sheetData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8"/>
  <sheetViews>
    <sheetView workbookViewId="0">
      <selection sqref="A1:XFD1"/>
    </sheetView>
  </sheetViews>
  <sheetFormatPr baseColWidth="10" defaultRowHeight="12.75" x14ac:dyDescent="0.2"/>
  <sheetData>
    <row r="1" spans="1:6" s="29" customFormat="1" ht="21.95" customHeight="1" x14ac:dyDescent="0.2">
      <c r="A1" s="31" t="s">
        <v>75</v>
      </c>
      <c r="B1" s="31" t="s">
        <v>76</v>
      </c>
      <c r="C1" s="31" t="s">
        <v>77</v>
      </c>
      <c r="D1" s="31" t="s">
        <v>71</v>
      </c>
      <c r="E1" s="31" t="s">
        <v>72</v>
      </c>
      <c r="F1" s="31" t="s">
        <v>73</v>
      </c>
    </row>
    <row r="2" spans="1:6" s="24" customFormat="1" ht="15" customHeight="1" x14ac:dyDescent="0.2"/>
    <row r="3" spans="1:6" s="24" customFormat="1" ht="15" customHeight="1" x14ac:dyDescent="0.2"/>
    <row r="4" spans="1:6" s="24" customFormat="1" ht="15" customHeight="1" x14ac:dyDescent="0.2"/>
    <row r="5" spans="1:6" s="24" customFormat="1" ht="15" customHeight="1" x14ac:dyDescent="0.2"/>
    <row r="6" spans="1:6" s="24" customFormat="1" ht="15" customHeight="1" x14ac:dyDescent="0.2"/>
    <row r="7" spans="1:6" s="24" customFormat="1" ht="15" customHeight="1" x14ac:dyDescent="0.2"/>
    <row r="8" spans="1:6" s="24" customFormat="1" ht="15" customHeight="1" x14ac:dyDescent="0.2"/>
    <row r="9" spans="1:6" s="24" customFormat="1" ht="15" customHeight="1" x14ac:dyDescent="0.2"/>
    <row r="10" spans="1:6" s="24" customFormat="1" ht="15" customHeight="1" x14ac:dyDescent="0.2"/>
    <row r="11" spans="1:6" s="24" customFormat="1" ht="15" customHeight="1" x14ac:dyDescent="0.2"/>
    <row r="12" spans="1:6" s="24" customFormat="1" ht="15" customHeight="1" x14ac:dyDescent="0.2"/>
    <row r="13" spans="1:6" s="24" customFormat="1" ht="15" customHeight="1" x14ac:dyDescent="0.2"/>
    <row r="14" spans="1:6" s="24" customFormat="1" ht="15" customHeight="1" x14ac:dyDescent="0.2"/>
    <row r="15" spans="1:6" s="24" customFormat="1" ht="15" customHeight="1" x14ac:dyDescent="0.2"/>
    <row r="16" spans="1:6" s="24" customFormat="1" ht="15" customHeight="1" x14ac:dyDescent="0.2"/>
    <row r="17" s="24" customFormat="1" ht="15" customHeight="1" x14ac:dyDescent="0.2"/>
    <row r="18" s="24" customFormat="1" ht="15" customHeight="1" x14ac:dyDescent="0.2"/>
    <row r="19" s="24" customFormat="1" ht="15" customHeight="1" x14ac:dyDescent="0.2"/>
    <row r="20" s="24" customFormat="1" ht="15" customHeight="1" x14ac:dyDescent="0.2"/>
    <row r="21" s="24" customFormat="1" ht="15" customHeight="1" x14ac:dyDescent="0.2"/>
    <row r="22" s="24" customFormat="1" ht="15" customHeight="1" x14ac:dyDescent="0.2"/>
    <row r="23" s="24" customFormat="1" ht="15" customHeight="1" x14ac:dyDescent="0.2"/>
    <row r="24" s="24" customFormat="1" ht="15" customHeight="1" x14ac:dyDescent="0.2"/>
    <row r="25" s="24" customFormat="1" ht="15" customHeight="1" x14ac:dyDescent="0.2"/>
    <row r="26" s="24" customFormat="1" ht="15" customHeight="1" x14ac:dyDescent="0.2"/>
    <row r="27" s="24" customFormat="1" ht="15" customHeight="1" x14ac:dyDescent="0.2"/>
    <row r="28" s="24" customFormat="1" ht="15" customHeight="1" x14ac:dyDescent="0.2"/>
    <row r="29" s="24" customFormat="1" ht="15" customHeight="1" x14ac:dyDescent="0.2"/>
    <row r="30" s="24" customFormat="1" ht="15" customHeight="1" x14ac:dyDescent="0.2"/>
    <row r="31" s="24" customFormat="1" ht="15" customHeight="1" x14ac:dyDescent="0.2"/>
    <row r="32" s="24" customFormat="1" ht="15" customHeight="1" x14ac:dyDescent="0.2"/>
    <row r="33" s="24" customFormat="1" ht="15" customHeight="1" x14ac:dyDescent="0.2"/>
    <row r="34" s="24" customFormat="1" ht="15" customHeight="1" x14ac:dyDescent="0.2"/>
    <row r="35" s="24" customFormat="1" ht="15" customHeight="1" x14ac:dyDescent="0.2"/>
    <row r="36" s="24" customFormat="1" ht="15" customHeight="1" x14ac:dyDescent="0.2"/>
    <row r="37" s="24" customFormat="1" ht="15" customHeight="1" x14ac:dyDescent="0.2"/>
    <row r="38" s="24" customFormat="1" ht="15" customHeight="1" x14ac:dyDescent="0.2"/>
    <row r="39" s="24" customFormat="1" ht="15" customHeight="1" x14ac:dyDescent="0.2"/>
    <row r="40" s="24" customFormat="1" ht="15" customHeight="1" x14ac:dyDescent="0.2"/>
    <row r="41" s="24" customFormat="1" ht="15" customHeight="1" x14ac:dyDescent="0.2"/>
    <row r="42" s="24" customFormat="1" ht="15" customHeight="1" x14ac:dyDescent="0.2"/>
    <row r="43" s="24" customFormat="1" ht="15" customHeight="1" x14ac:dyDescent="0.2"/>
    <row r="44" s="24" customFormat="1" ht="15" customHeight="1" x14ac:dyDescent="0.2"/>
    <row r="45" s="24" customFormat="1" ht="15" customHeight="1" x14ac:dyDescent="0.2"/>
    <row r="46" s="24" customFormat="1" ht="15" customHeight="1" x14ac:dyDescent="0.2"/>
    <row r="47" s="24" customFormat="1" ht="15" customHeight="1" x14ac:dyDescent="0.2"/>
    <row r="48" s="24" customFormat="1" ht="15" customHeight="1" x14ac:dyDescent="0.2"/>
    <row r="49" s="24" customFormat="1" ht="15" customHeight="1" x14ac:dyDescent="0.2"/>
    <row r="50" s="24" customFormat="1" ht="15" customHeight="1" x14ac:dyDescent="0.2"/>
    <row r="51" s="24" customFormat="1" ht="15" customHeight="1" x14ac:dyDescent="0.2"/>
    <row r="52" s="24" customFormat="1" ht="15" customHeight="1" x14ac:dyDescent="0.2"/>
    <row r="53" s="24" customFormat="1" ht="15" customHeight="1" x14ac:dyDescent="0.2"/>
    <row r="54" s="24" customFormat="1" ht="15" customHeight="1" x14ac:dyDescent="0.2"/>
    <row r="55" s="24" customFormat="1" ht="15" customHeight="1" x14ac:dyDescent="0.2"/>
    <row r="56" s="24" customFormat="1" ht="15" customHeight="1" x14ac:dyDescent="0.2"/>
    <row r="57" s="24" customFormat="1" ht="15" customHeight="1" x14ac:dyDescent="0.2"/>
    <row r="58" s="24" customFormat="1" ht="15" customHeight="1" x14ac:dyDescent="0.2"/>
    <row r="59" s="24" customFormat="1" ht="15" customHeight="1" x14ac:dyDescent="0.2"/>
    <row r="60" s="24" customFormat="1" ht="15" customHeight="1" x14ac:dyDescent="0.2"/>
    <row r="61" s="24" customFormat="1" ht="15" customHeight="1" x14ac:dyDescent="0.2"/>
    <row r="62" s="24" customFormat="1" ht="15" customHeight="1" x14ac:dyDescent="0.2"/>
    <row r="63" s="24" customFormat="1" ht="15" customHeight="1" x14ac:dyDescent="0.2"/>
    <row r="64" s="24" customFormat="1" ht="15" customHeight="1" x14ac:dyDescent="0.2"/>
    <row r="65" s="24" customFormat="1" ht="15" customHeight="1" x14ac:dyDescent="0.2"/>
    <row r="66" s="24" customFormat="1" ht="15" customHeight="1" x14ac:dyDescent="0.2"/>
    <row r="67" s="24" customFormat="1" ht="15" customHeight="1" x14ac:dyDescent="0.2"/>
    <row r="68" s="24" customFormat="1" ht="15" customHeight="1" x14ac:dyDescent="0.2"/>
    <row r="69" s="24" customFormat="1" ht="15" customHeight="1" x14ac:dyDescent="0.2"/>
    <row r="70" s="24" customFormat="1" ht="15" customHeight="1" x14ac:dyDescent="0.2"/>
    <row r="71" s="24" customFormat="1" ht="15" customHeight="1" x14ac:dyDescent="0.2"/>
    <row r="72" s="24" customFormat="1" ht="15" customHeight="1" x14ac:dyDescent="0.2"/>
    <row r="73" s="24" customFormat="1" ht="15" customHeight="1" x14ac:dyDescent="0.2"/>
    <row r="74" s="24" customFormat="1" ht="15" customHeight="1" x14ac:dyDescent="0.2"/>
    <row r="75" s="24" customFormat="1" ht="15" customHeight="1" x14ac:dyDescent="0.2"/>
    <row r="76" s="24" customFormat="1" ht="15" customHeight="1" x14ac:dyDescent="0.2"/>
    <row r="77" s="24" customFormat="1" ht="15" customHeight="1" x14ac:dyDescent="0.2"/>
    <row r="78" s="24" customFormat="1" ht="15" customHeight="1" x14ac:dyDescent="0.2"/>
    <row r="79" s="24" customFormat="1" ht="15" customHeight="1" x14ac:dyDescent="0.2"/>
    <row r="80" s="24" customFormat="1" ht="15" customHeight="1" x14ac:dyDescent="0.2"/>
    <row r="81" s="24" customFormat="1" ht="15" customHeight="1" x14ac:dyDescent="0.2"/>
    <row r="82" s="24" customFormat="1" ht="15" customHeight="1" x14ac:dyDescent="0.2"/>
    <row r="83" s="24" customFormat="1" ht="15" customHeight="1" x14ac:dyDescent="0.2"/>
    <row r="84" s="24" customFormat="1" ht="15" customHeight="1" x14ac:dyDescent="0.2"/>
    <row r="85" s="24" customFormat="1" ht="15" customHeight="1" x14ac:dyDescent="0.2"/>
    <row r="86" s="24" customFormat="1" ht="15" customHeight="1" x14ac:dyDescent="0.2"/>
    <row r="87" s="24" customFormat="1" ht="15" customHeight="1" x14ac:dyDescent="0.2"/>
    <row r="88" s="24" customFormat="1" ht="15" customHeight="1" x14ac:dyDescent="0.2"/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5"/>
  <sheetViews>
    <sheetView workbookViewId="0">
      <selection sqref="A1:XFD1"/>
    </sheetView>
  </sheetViews>
  <sheetFormatPr baseColWidth="10" defaultRowHeight="12.75" x14ac:dyDescent="0.2"/>
  <sheetData>
    <row r="1" spans="1:6" s="29" customFormat="1" ht="21.95" customHeight="1" x14ac:dyDescent="0.2">
      <c r="A1" s="31" t="s">
        <v>75</v>
      </c>
      <c r="B1" s="31" t="s">
        <v>76</v>
      </c>
      <c r="C1" s="31" t="s">
        <v>77</v>
      </c>
      <c r="D1" s="31" t="s">
        <v>71</v>
      </c>
      <c r="E1" s="31" t="s">
        <v>72</v>
      </c>
      <c r="F1" s="31" t="s">
        <v>73</v>
      </c>
    </row>
    <row r="2" spans="1:6" s="24" customFormat="1" ht="15" customHeight="1" x14ac:dyDescent="0.2"/>
    <row r="3" spans="1:6" s="24" customFormat="1" ht="15" customHeight="1" x14ac:dyDescent="0.2"/>
    <row r="4" spans="1:6" s="24" customFormat="1" ht="15" customHeight="1" x14ac:dyDescent="0.2"/>
    <row r="5" spans="1:6" s="24" customFormat="1" ht="15" customHeight="1" x14ac:dyDescent="0.2"/>
    <row r="6" spans="1:6" s="24" customFormat="1" ht="15" customHeight="1" x14ac:dyDescent="0.2"/>
    <row r="7" spans="1:6" s="24" customFormat="1" ht="15" customHeight="1" x14ac:dyDescent="0.2"/>
    <row r="8" spans="1:6" s="24" customFormat="1" ht="15" customHeight="1" x14ac:dyDescent="0.2"/>
    <row r="9" spans="1:6" s="24" customFormat="1" ht="15" customHeight="1" x14ac:dyDescent="0.2"/>
    <row r="10" spans="1:6" s="24" customFormat="1" ht="15" customHeight="1" x14ac:dyDescent="0.2"/>
    <row r="11" spans="1:6" s="24" customFormat="1" ht="15" customHeight="1" x14ac:dyDescent="0.2"/>
    <row r="12" spans="1:6" s="24" customFormat="1" ht="15" customHeight="1" x14ac:dyDescent="0.2"/>
    <row r="13" spans="1:6" s="24" customFormat="1" ht="15" customHeight="1" x14ac:dyDescent="0.2"/>
    <row r="14" spans="1:6" s="24" customFormat="1" ht="15" customHeight="1" x14ac:dyDescent="0.2"/>
    <row r="15" spans="1:6" s="24" customFormat="1" ht="15" customHeight="1" x14ac:dyDescent="0.2"/>
    <row r="16" spans="1:6" s="24" customFormat="1" ht="15" customHeight="1" x14ac:dyDescent="0.2"/>
    <row r="17" s="24" customFormat="1" ht="15" customHeight="1" x14ac:dyDescent="0.2"/>
    <row r="18" s="24" customFormat="1" ht="15" customHeight="1" x14ac:dyDescent="0.2"/>
    <row r="19" s="24" customFormat="1" ht="15" customHeight="1" x14ac:dyDescent="0.2"/>
    <row r="20" s="24" customFormat="1" ht="15" customHeight="1" x14ac:dyDescent="0.2"/>
    <row r="21" s="24" customFormat="1" ht="15" customHeight="1" x14ac:dyDescent="0.2"/>
    <row r="22" s="24" customFormat="1" ht="15" customHeight="1" x14ac:dyDescent="0.2"/>
    <row r="23" s="24" customFormat="1" ht="15" customHeight="1" x14ac:dyDescent="0.2"/>
    <row r="24" s="24" customFormat="1" ht="15" customHeight="1" x14ac:dyDescent="0.2"/>
    <row r="25" s="24" customFormat="1" ht="15" customHeight="1" x14ac:dyDescent="0.2"/>
    <row r="26" s="24" customFormat="1" ht="15" customHeight="1" x14ac:dyDescent="0.2"/>
    <row r="27" s="24" customFormat="1" ht="15" customHeight="1" x14ac:dyDescent="0.2"/>
    <row r="28" s="24" customFormat="1" ht="15" customHeight="1" x14ac:dyDescent="0.2"/>
    <row r="29" s="24" customFormat="1" ht="15" customHeight="1" x14ac:dyDescent="0.2"/>
    <row r="30" s="24" customFormat="1" ht="15" customHeight="1" x14ac:dyDescent="0.2"/>
    <row r="31" s="24" customFormat="1" ht="15" customHeight="1" x14ac:dyDescent="0.2"/>
    <row r="32" s="24" customFormat="1" ht="15" customHeight="1" x14ac:dyDescent="0.2"/>
    <row r="33" s="24" customFormat="1" ht="15" customHeight="1" x14ac:dyDescent="0.2"/>
    <row r="34" s="24" customFormat="1" ht="15" customHeight="1" x14ac:dyDescent="0.2"/>
    <row r="35" s="24" customFormat="1" ht="15" customHeight="1" x14ac:dyDescent="0.2"/>
    <row r="36" s="24" customFormat="1" ht="15" customHeight="1" x14ac:dyDescent="0.2"/>
    <row r="37" s="24" customFormat="1" ht="15" customHeight="1" x14ac:dyDescent="0.2"/>
    <row r="38" s="24" customFormat="1" ht="15" customHeight="1" x14ac:dyDescent="0.2"/>
    <row r="39" s="24" customFormat="1" ht="15" customHeight="1" x14ac:dyDescent="0.2"/>
    <row r="40" s="24" customFormat="1" ht="15" customHeight="1" x14ac:dyDescent="0.2"/>
    <row r="41" s="24" customFormat="1" ht="15" customHeight="1" x14ac:dyDescent="0.2"/>
    <row r="42" s="24" customFormat="1" ht="15" customHeight="1" x14ac:dyDescent="0.2"/>
    <row r="43" s="24" customFormat="1" ht="15" customHeight="1" x14ac:dyDescent="0.2"/>
    <row r="44" s="24" customFormat="1" ht="15" customHeight="1" x14ac:dyDescent="0.2"/>
    <row r="45" s="24" customFormat="1" ht="15" customHeight="1" x14ac:dyDescent="0.2"/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10</vt:i4>
      </vt:variant>
    </vt:vector>
  </HeadingPairs>
  <TitlesOfParts>
    <vt:vector size="10" baseType="lpstr">
      <vt:lpstr>2012</vt:lpstr>
      <vt:lpstr>2013</vt:lpstr>
      <vt:lpstr>2014</vt:lpstr>
      <vt:lpstr>2015</vt:lpstr>
      <vt:lpstr>2016</vt:lpstr>
      <vt:lpstr>2017</vt:lpstr>
      <vt:lpstr>2018</vt:lpstr>
      <vt:lpstr>2019</vt:lpstr>
      <vt:lpstr>2020</vt:lpstr>
      <vt:lpstr>2021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Habiba</dc:creator>
  <cp:lastModifiedBy>Habiba</cp:lastModifiedBy>
  <dcterms:created xsi:type="dcterms:W3CDTF">2021-04-09T13:21:40Z</dcterms:created>
  <dcterms:modified xsi:type="dcterms:W3CDTF">2021-04-09T15:12:27Z</dcterms:modified>
</cp:coreProperties>
</file>